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Москва\На сайт\КП\"/>
    </mc:Choice>
  </mc:AlternateContent>
  <bookViews>
    <workbookView xWindow="0" yWindow="0" windowWidth="21600" windowHeight="9330" tabRatio="632"/>
  </bookViews>
  <sheets>
    <sheet name="Видеоэкраны" sheetId="5" r:id="rId1"/>
  </sheets>
  <definedNames>
    <definedName name="_xlnm._FilterDatabase" localSheetId="0" hidden="1">Видеоэкраны!$A$1:$X$37</definedName>
  </definedNames>
  <calcPr calcId="162913"/>
</workbook>
</file>

<file path=xl/calcChain.xml><?xml version="1.0" encoding="utf-8"?>
<calcChain xmlns="http://schemas.openxmlformats.org/spreadsheetml/2006/main">
  <c r="O37" i="5" l="1"/>
  <c r="Q37" i="5" s="1"/>
  <c r="O36" i="5"/>
  <c r="Q36" i="5" s="1"/>
  <c r="O35" i="5"/>
  <c r="Q35" i="5" s="1"/>
  <c r="O34" i="5"/>
  <c r="Q34" i="5" s="1"/>
  <c r="O33" i="5"/>
  <c r="Q33" i="5" s="1"/>
  <c r="O32" i="5"/>
  <c r="Q32" i="5" s="1"/>
  <c r="V32" i="5" s="1"/>
  <c r="O31" i="5"/>
  <c r="Q31" i="5" s="1"/>
  <c r="U31" i="5" s="1"/>
  <c r="O30" i="5"/>
  <c r="Q30" i="5" s="1"/>
  <c r="O29" i="5"/>
  <c r="Q29" i="5" s="1"/>
  <c r="O28" i="5"/>
  <c r="Q28" i="5" s="1"/>
  <c r="O27" i="5"/>
  <c r="Q27" i="5" s="1"/>
  <c r="U27" i="5" s="1"/>
  <c r="O26" i="5"/>
  <c r="Q26" i="5" s="1"/>
  <c r="V26" i="5" s="1"/>
  <c r="O25" i="5"/>
  <c r="Q25" i="5" s="1"/>
  <c r="V25" i="5" s="1"/>
  <c r="O24" i="5"/>
  <c r="Q24" i="5" s="1"/>
  <c r="U24" i="5" s="1"/>
  <c r="O23" i="5"/>
  <c r="Q23" i="5" s="1"/>
  <c r="O22" i="5"/>
  <c r="Q22" i="5" s="1"/>
  <c r="O21" i="5"/>
  <c r="Q21" i="5" s="1"/>
  <c r="V21" i="5" s="1"/>
  <c r="O20" i="5"/>
  <c r="Q20" i="5" s="1"/>
  <c r="O19" i="5"/>
  <c r="Q19" i="5" s="1"/>
  <c r="O18" i="5"/>
  <c r="Q18" i="5" s="1"/>
  <c r="O17" i="5"/>
  <c r="Q17" i="5" s="1"/>
  <c r="O16" i="5"/>
  <c r="Q16" i="5" s="1"/>
  <c r="O15" i="5"/>
  <c r="Q15" i="5" s="1"/>
  <c r="O14" i="5"/>
  <c r="Q14" i="5" s="1"/>
  <c r="O13" i="5"/>
  <c r="Q13" i="5" s="1"/>
  <c r="O12" i="5"/>
  <c r="Q12" i="5" s="1"/>
  <c r="U12" i="5" s="1"/>
  <c r="O11" i="5"/>
  <c r="Q11" i="5" s="1"/>
  <c r="U11" i="5" s="1"/>
  <c r="O10" i="5"/>
  <c r="Q10" i="5" s="1"/>
  <c r="V10" i="5" s="1"/>
  <c r="O9" i="5"/>
  <c r="Q9" i="5" s="1"/>
  <c r="O8" i="5"/>
  <c r="Q8" i="5" s="1"/>
  <c r="O7" i="5"/>
  <c r="Q7" i="5" s="1"/>
  <c r="U7" i="5" s="1"/>
  <c r="O6" i="5"/>
  <c r="Q6" i="5" s="1"/>
  <c r="O5" i="5"/>
  <c r="Q5" i="5" s="1"/>
  <c r="O4" i="5"/>
  <c r="Q4" i="5" s="1"/>
  <c r="O3" i="5"/>
  <c r="Q3" i="5" s="1"/>
  <c r="U3" i="5" s="1"/>
  <c r="V19" i="5" l="1"/>
  <c r="U19" i="5"/>
  <c r="T19" i="5"/>
  <c r="S19" i="5"/>
  <c r="U4" i="5"/>
  <c r="T4" i="5"/>
  <c r="S4" i="5"/>
  <c r="V4" i="5"/>
  <c r="U8" i="5"/>
  <c r="T8" i="5"/>
  <c r="S8" i="5"/>
  <c r="V8" i="5"/>
  <c r="U16" i="5"/>
  <c r="T16" i="5"/>
  <c r="S16" i="5"/>
  <c r="V16" i="5"/>
  <c r="V20" i="5"/>
  <c r="U20" i="5"/>
  <c r="T20" i="5"/>
  <c r="S20" i="5"/>
  <c r="V28" i="5"/>
  <c r="U28" i="5"/>
  <c r="T28" i="5"/>
  <c r="S28" i="5"/>
  <c r="U36" i="5"/>
  <c r="T36" i="5"/>
  <c r="S36" i="5"/>
  <c r="V36" i="5"/>
  <c r="V15" i="5"/>
  <c r="U15" i="5"/>
  <c r="T15" i="5"/>
  <c r="S15" i="5"/>
  <c r="V13" i="5"/>
  <c r="U13" i="5"/>
  <c r="T13" i="5"/>
  <c r="S13" i="5"/>
  <c r="V29" i="5"/>
  <c r="U29" i="5"/>
  <c r="T29" i="5"/>
  <c r="S29" i="5"/>
  <c r="U33" i="5"/>
  <c r="T33" i="5"/>
  <c r="S33" i="5"/>
  <c r="V33" i="5"/>
  <c r="V37" i="5"/>
  <c r="U37" i="5"/>
  <c r="T37" i="5"/>
  <c r="S37" i="5"/>
  <c r="V5" i="5"/>
  <c r="U5" i="5"/>
  <c r="T5" i="5"/>
  <c r="S5" i="5"/>
  <c r="U9" i="5"/>
  <c r="T9" i="5"/>
  <c r="S9" i="5"/>
  <c r="V9" i="5"/>
  <c r="V17" i="5"/>
  <c r="U17" i="5"/>
  <c r="T17" i="5"/>
  <c r="S17" i="5"/>
  <c r="U6" i="5"/>
  <c r="T6" i="5"/>
  <c r="S6" i="5"/>
  <c r="V6" i="5"/>
  <c r="U14" i="5"/>
  <c r="T14" i="5"/>
  <c r="S14" i="5"/>
  <c r="V14" i="5"/>
  <c r="U18" i="5"/>
  <c r="T18" i="5"/>
  <c r="S18" i="5"/>
  <c r="V18" i="5"/>
  <c r="V22" i="5"/>
  <c r="U22" i="5"/>
  <c r="T22" i="5"/>
  <c r="S22" i="5"/>
  <c r="V30" i="5"/>
  <c r="U30" i="5"/>
  <c r="T30" i="5"/>
  <c r="S30" i="5"/>
  <c r="V34" i="5"/>
  <c r="U34" i="5"/>
  <c r="T34" i="5"/>
  <c r="S34" i="5"/>
  <c r="V12" i="5"/>
  <c r="V23" i="5"/>
  <c r="U23" i="5"/>
  <c r="T23" i="5"/>
  <c r="S23" i="5"/>
  <c r="U35" i="5"/>
  <c r="T35" i="5"/>
  <c r="S35" i="5"/>
  <c r="V35" i="5"/>
  <c r="V24" i="5"/>
  <c r="V7" i="5"/>
  <c r="V27" i="5"/>
  <c r="S3" i="5"/>
  <c r="S11" i="5"/>
  <c r="S24" i="5"/>
  <c r="S31" i="5"/>
  <c r="V3" i="5"/>
  <c r="V11" i="5"/>
  <c r="V31" i="5"/>
  <c r="S7" i="5"/>
  <c r="S12" i="5"/>
  <c r="S27" i="5"/>
  <c r="S32" i="5"/>
  <c r="S10" i="5"/>
  <c r="S26" i="5"/>
  <c r="T3" i="5"/>
  <c r="T7" i="5"/>
  <c r="T10" i="5"/>
  <c r="T11" i="5"/>
  <c r="T12" i="5"/>
  <c r="T21" i="5"/>
  <c r="T24" i="5"/>
  <c r="T25" i="5"/>
  <c r="T26" i="5"/>
  <c r="T27" i="5"/>
  <c r="T31" i="5"/>
  <c r="T32" i="5"/>
  <c r="S21" i="5"/>
  <c r="S25" i="5"/>
  <c r="U10" i="5"/>
  <c r="U21" i="5"/>
  <c r="U25" i="5"/>
  <c r="U26" i="5"/>
  <c r="U32" i="5"/>
  <c r="O2" i="5"/>
  <c r="Q2" i="5" s="1"/>
  <c r="V2" i="5" l="1"/>
  <c r="U2" i="5"/>
  <c r="S2" i="5"/>
  <c r="T2" i="5"/>
</calcChain>
</file>

<file path=xl/sharedStrings.xml><?xml version="1.0" encoding="utf-8"?>
<sst xmlns="http://schemas.openxmlformats.org/spreadsheetml/2006/main" count="528" uniqueCount="133">
  <si>
    <t>Город</t>
  </si>
  <si>
    <t>Карта</t>
  </si>
  <si>
    <t>Локация</t>
  </si>
  <si>
    <t>Фото</t>
  </si>
  <si>
    <t>Координаты</t>
  </si>
  <si>
    <t>Адрес</t>
  </si>
  <si>
    <t>График работы</t>
  </si>
  <si>
    <t>Период, дней</t>
  </si>
  <si>
    <t>Расположение конструкции</t>
  </si>
  <si>
    <t>Способ показа</t>
  </si>
  <si>
    <t>Статичная картинка, видеоролик</t>
  </si>
  <si>
    <t>Сторона</t>
  </si>
  <si>
    <t>А</t>
  </si>
  <si>
    <t>Размеры, м.</t>
  </si>
  <si>
    <t>Код</t>
  </si>
  <si>
    <t>Количество конструкций</t>
  </si>
  <si>
    <t>Вид рекламы</t>
  </si>
  <si>
    <t>Видеоэкран</t>
  </si>
  <si>
    <t>Цифровой сити-формат</t>
  </si>
  <si>
    <t>ЖД Вокзал</t>
  </si>
  <si>
    <t>0.92x1.64</t>
  </si>
  <si>
    <t>ПН-ПТ: 00:00 - 24:00</t>
  </si>
  <si>
    <t>Название ЖД вокзала</t>
  </si>
  <si>
    <t>Ролик 5 сек.</t>
  </si>
  <si>
    <t>Ролик 10 сек.</t>
  </si>
  <si>
    <t>Ролик 15 сек.</t>
  </si>
  <si>
    <t>Ролик 20 сек.</t>
  </si>
  <si>
    <t>Выходов в час на 1 экране</t>
  </si>
  <si>
    <t>Выходов в сутки на 1 экране</t>
  </si>
  <si>
    <t>Выходов за период на 1 экране</t>
  </si>
  <si>
    <t>Москва</t>
  </si>
  <si>
    <t>Белорусский вокзал</t>
  </si>
  <si>
    <t>Восточный вокзал (ТПУ Черкизово)</t>
  </si>
  <si>
    <t>Восточный вокзал</t>
  </si>
  <si>
    <t>Казанский вокзал</t>
  </si>
  <si>
    <t>Киевский вокзал</t>
  </si>
  <si>
    <t>Курский вокзал</t>
  </si>
  <si>
    <t>Павелецкий вокзал</t>
  </si>
  <si>
    <t>Савеловский вокзал</t>
  </si>
  <si>
    <t>Ярославский вокзал</t>
  </si>
  <si>
    <t>Выход из турникетов на платформу</t>
  </si>
  <si>
    <t>Кассовый зал пригородного сообщения</t>
  </si>
  <si>
    <t>Поперечная платформа ожидания поездов</t>
  </si>
  <si>
    <t>Поперечная платформа ожидания поездов, выход в город, левая</t>
  </si>
  <si>
    <t>Поперечная платформа ожидания поездов, выход в город, правая</t>
  </si>
  <si>
    <t>Зал ожидания 1-й этаж</t>
  </si>
  <si>
    <t>Левый выход к метро с платформ</t>
  </si>
  <si>
    <t>Правый выход к метро с платформ</t>
  </si>
  <si>
    <t>Эскалаторная зона, зал ожидания 1 этаж</t>
  </si>
  <si>
    <t>Зал №10 (зал касс дальнего следования)</t>
  </si>
  <si>
    <t>Зал №2, вход в вокзал</t>
  </si>
  <si>
    <t>Зал ожидания №3, выход в город</t>
  </si>
  <si>
    <t>Зал ожидания №3, поз. 1</t>
  </si>
  <si>
    <t>Зал ожидания №3, поз. 2</t>
  </si>
  <si>
    <t>Зал ожидания д/с</t>
  </si>
  <si>
    <t>Турникетный павильон п/с, выход в город, левая</t>
  </si>
  <si>
    <t>Турникетный павильон п/с, выход в город, правая</t>
  </si>
  <si>
    <t>Зал касс дальнего следования, слева от лифта</t>
  </si>
  <si>
    <t>Цокольный этаж, вход в туннель, слева</t>
  </si>
  <si>
    <t>Зал №2, у колонны</t>
  </si>
  <si>
    <t>Зал №3, напротив входа из метро</t>
  </si>
  <si>
    <t>Платформа поездов д.с.</t>
  </si>
  <si>
    <t>Платформа поездов п.с.</t>
  </si>
  <si>
    <t>Проход к поездам</t>
  </si>
  <si>
    <t>Вход в вокзал, справа от входа в кассовый зал</t>
  </si>
  <si>
    <t>Вход/выход с платформ в город</t>
  </si>
  <si>
    <t>Спуск в метро с платформы №3</t>
  </si>
  <si>
    <t>Спуск в метро с платформы №5</t>
  </si>
  <si>
    <t>Спуск в метро с платформы №7</t>
  </si>
  <si>
    <t>Спуск в метро с платформы №9</t>
  </si>
  <si>
    <t>Турникетный павильон, выход в город 2, правая</t>
  </si>
  <si>
    <t>площадь Тверская Застава, 7</t>
  </si>
  <si>
    <t>Комсомольская площадь, 2</t>
  </si>
  <si>
    <t>улица Земляной Вал, 29с1</t>
  </si>
  <si>
    <t>Павелецкая площадь, 1Ас1</t>
  </si>
  <si>
    <t>площадь Савёловского Вокзала, 2</t>
  </si>
  <si>
    <t>Комсомольская площадь, 5</t>
  </si>
  <si>
    <t>площадь Киевского Вокзала, 1</t>
  </si>
  <si>
    <t>55.743041, 37.566494</t>
  </si>
  <si>
    <t>Щёлковское шоссе, 1с5</t>
  </si>
  <si>
    <t>55.802933, 37.747288</t>
  </si>
  <si>
    <t>55.776882, 37.581352</t>
  </si>
  <si>
    <t>55.773555, 37.656362</t>
  </si>
  <si>
    <t>55.757067, 37.660976</t>
  </si>
  <si>
    <t>55.729747, 37.639464</t>
  </si>
  <si>
    <t>55.794241, 37.588109</t>
  </si>
  <si>
    <t>55.776816, 37.657332</t>
  </si>
  <si>
    <t>ЖДВ-1</t>
  </si>
  <si>
    <t>ЖДВ-2</t>
  </si>
  <si>
    <t>ЖДВ-3</t>
  </si>
  <si>
    <t>ЖДВ-4</t>
  </si>
  <si>
    <t>ЖДВ-5</t>
  </si>
  <si>
    <t>ЖДВ-6</t>
  </si>
  <si>
    <t>ЖДВ-7</t>
  </si>
  <si>
    <t>ЖДВ-8</t>
  </si>
  <si>
    <t>ЖДВ-9</t>
  </si>
  <si>
    <t>ЖДВ-10</t>
  </si>
  <si>
    <t>ЖДВ-11</t>
  </si>
  <si>
    <t>ЖДВ-12</t>
  </si>
  <si>
    <t>ЖДВ-13</t>
  </si>
  <si>
    <t>ЖДВ-14</t>
  </si>
  <si>
    <t>ЖДВ-15</t>
  </si>
  <si>
    <t>ЖДВ-16</t>
  </si>
  <si>
    <t>ЖДВ-17</t>
  </si>
  <si>
    <t>ЖДВ-18</t>
  </si>
  <si>
    <t>ЖДВ-19</t>
  </si>
  <si>
    <t>ЖДВ-20</t>
  </si>
  <si>
    <t>ЖДВ-21</t>
  </si>
  <si>
    <t>ЖДВ-22</t>
  </si>
  <si>
    <t>ЖДВ-23</t>
  </si>
  <si>
    <t>ЖДВ-24</t>
  </si>
  <si>
    <t>ЖДВ-25</t>
  </si>
  <si>
    <t>ЖДВ-26</t>
  </si>
  <si>
    <t>ЖДВ-27</t>
  </si>
  <si>
    <t>ЖДВ-28</t>
  </si>
  <si>
    <t>ЖДВ-29</t>
  </si>
  <si>
    <t>ЖДВ-30</t>
  </si>
  <si>
    <t>ЖДВ-31</t>
  </si>
  <si>
    <t>ЖДВ-32</t>
  </si>
  <si>
    <t>ЖДВ-33</t>
  </si>
  <si>
    <t>ЖДВ-34</t>
  </si>
  <si>
    <t>ЖДВ-35</t>
  </si>
  <si>
    <t>ЖДВ-36</t>
  </si>
  <si>
    <t>1.2x1.8</t>
  </si>
  <si>
    <t>4.8x2.08</t>
  </si>
  <si>
    <t>1.92x3.04</t>
  </si>
  <si>
    <t>4.16x2.4</t>
  </si>
  <si>
    <t>6x3</t>
  </si>
  <si>
    <t>9x3</t>
  </si>
  <si>
    <t>4.5x1.5</t>
  </si>
  <si>
    <t>4.48x3.04</t>
  </si>
  <si>
    <t>4.48x1.6</t>
  </si>
  <si>
    <t>Стоимость за 1 сек.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</si>
</sst>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1" x14ac:knownFonts="1"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 Cy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 applyNumberFormat="0" applyFill="0" applyBorder="0" applyProtection="0"/>
    <xf numFmtId="0" fontId="2" fillId="0" borderId="0"/>
    <xf numFmtId="0" fontId="4" fillId="0" borderId="0"/>
    <xf numFmtId="0" fontId="4" fillId="0" borderId="0"/>
    <xf numFmtId="0" fontId="3" fillId="0" borderId="0"/>
    <xf numFmtId="0" fontId="10" fillId="0" borderId="0"/>
  </cellStyleXfs>
  <cellXfs count="19">
    <xf numFmtId="0" fontId="0" fillId="0" borderId="0" xfId="0"/>
    <xf numFmtId="0" fontId="5" fillId="0" borderId="0" xfId="0" applyFont="1" applyFill="1" applyAlignment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9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0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8" fillId="0" borderId="1" xfId="1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</cellXfs>
  <cellStyles count="7">
    <cellStyle name="Гиперссылка" xfId="1" builtinId="8"/>
    <cellStyle name="Обычный" xfId="0" builtinId="0"/>
    <cellStyle name="Обычный 2" xfId="2"/>
    <cellStyle name="Обычный 2 2 2" xfId="3"/>
    <cellStyle name="Обычный 3" xfId="6"/>
    <cellStyle name="Обычный 3 2 2" xfId="4"/>
    <cellStyle name="Обычный 5 2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1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Автор" id="{B574E2C5-AC18-4E9E-6FD1-12F94C2EBA70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yandex.ru/maps/-/CTcm46Y7" TargetMode="External"/><Relationship Id="rId18" Type="http://schemas.openxmlformats.org/officeDocument/2006/relationships/hyperlink" Target="https://yandex.ru/maps/-/CTcmaMzg" TargetMode="External"/><Relationship Id="rId26" Type="http://schemas.openxmlformats.org/officeDocument/2006/relationships/hyperlink" Target="https://yandex.ru/maps/-/CTcmaLmu" TargetMode="External"/><Relationship Id="rId39" Type="http://schemas.openxmlformats.org/officeDocument/2006/relationships/hyperlink" Target="https://disk.yandex.ru/i/l0sXD5b23pPWQg" TargetMode="External"/><Relationship Id="rId21" Type="http://schemas.openxmlformats.org/officeDocument/2006/relationships/hyperlink" Target="https://yandex.ru/maps/-/CTcmaZ5~" TargetMode="External"/><Relationship Id="rId34" Type="http://schemas.openxmlformats.org/officeDocument/2006/relationships/hyperlink" Target="https://yandex.ru/maps/-/CTcmvZ5f" TargetMode="External"/><Relationship Id="rId42" Type="http://schemas.openxmlformats.org/officeDocument/2006/relationships/hyperlink" Target="https://disk.yandex.ru/i/580xK6Cz9vlXbw" TargetMode="External"/><Relationship Id="rId47" Type="http://schemas.openxmlformats.org/officeDocument/2006/relationships/hyperlink" Target="https://disk.yandex.ru/i/q1KukKCBVB8fMg" TargetMode="External"/><Relationship Id="rId50" Type="http://schemas.openxmlformats.org/officeDocument/2006/relationships/hyperlink" Target="https://disk.yandex.ru/i/39UQJJ2XJny67A" TargetMode="External"/><Relationship Id="rId55" Type="http://schemas.openxmlformats.org/officeDocument/2006/relationships/hyperlink" Target="https://disk.yandex.ru/i/9TSR6quq4vlsbQ" TargetMode="External"/><Relationship Id="rId63" Type="http://schemas.openxmlformats.org/officeDocument/2006/relationships/hyperlink" Target="https://disk.yandex.ru/i/I-gcA2M0o18xlw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s://yandex.ru/maps/-/CTcm46Y7" TargetMode="External"/><Relationship Id="rId2" Type="http://schemas.openxmlformats.org/officeDocument/2006/relationships/hyperlink" Target="https://yandex.ru/maps/-/CTciBS~p" TargetMode="External"/><Relationship Id="rId16" Type="http://schemas.openxmlformats.org/officeDocument/2006/relationships/hyperlink" Target="https://yandex.ru/maps/-/CTcmaMzg" TargetMode="External"/><Relationship Id="rId29" Type="http://schemas.openxmlformats.org/officeDocument/2006/relationships/hyperlink" Target="https://yandex.ru/maps/-/CTcmvMPC" TargetMode="External"/><Relationship Id="rId1" Type="http://schemas.openxmlformats.org/officeDocument/2006/relationships/hyperlink" Target="https://yandex.ru/maps/-/CTciBS~p" TargetMode="External"/><Relationship Id="rId6" Type="http://schemas.openxmlformats.org/officeDocument/2006/relationships/hyperlink" Target="https://yandex.ru/maps/-/CTcm46Y7" TargetMode="External"/><Relationship Id="rId11" Type="http://schemas.openxmlformats.org/officeDocument/2006/relationships/hyperlink" Target="https://yandex.ru/maps/-/CTcm46Y7" TargetMode="External"/><Relationship Id="rId24" Type="http://schemas.openxmlformats.org/officeDocument/2006/relationships/hyperlink" Target="https://yandex.ru/maps/-/CTcmaLmu" TargetMode="External"/><Relationship Id="rId32" Type="http://schemas.openxmlformats.org/officeDocument/2006/relationships/hyperlink" Target="https://yandex.ru/maps/-/CTcmvZ5f" TargetMode="External"/><Relationship Id="rId37" Type="http://schemas.openxmlformats.org/officeDocument/2006/relationships/hyperlink" Target="https://disk.yandex.ru/i/U7fqx4ZA2ulhZA" TargetMode="External"/><Relationship Id="rId40" Type="http://schemas.openxmlformats.org/officeDocument/2006/relationships/hyperlink" Target="https://disk.yandex.ru/i/JnpoC85AS9-PmA" TargetMode="External"/><Relationship Id="rId45" Type="http://schemas.openxmlformats.org/officeDocument/2006/relationships/hyperlink" Target="https://disk.yandex.ru/i/kHsvc8vhIdUmBA" TargetMode="External"/><Relationship Id="rId53" Type="http://schemas.openxmlformats.org/officeDocument/2006/relationships/hyperlink" Target="https://disk.yandex.ru/i/WVXfBRirmSweKw" TargetMode="External"/><Relationship Id="rId58" Type="http://schemas.openxmlformats.org/officeDocument/2006/relationships/hyperlink" Target="https://disk.yandex.ru/i/ZHuwgnWT2-zwuQ" TargetMode="External"/><Relationship Id="rId66" Type="http://schemas.openxmlformats.org/officeDocument/2006/relationships/hyperlink" Target="https://disk.yandex.ru/i/lWBSzjMngPAiIA" TargetMode="External"/><Relationship Id="rId5" Type="http://schemas.openxmlformats.org/officeDocument/2006/relationships/hyperlink" Target="https://yandex.ru/maps/-/CTciBS~p" TargetMode="External"/><Relationship Id="rId15" Type="http://schemas.openxmlformats.org/officeDocument/2006/relationships/hyperlink" Target="https://yandex.ru/maps/-/CTcm4PmU" TargetMode="External"/><Relationship Id="rId23" Type="http://schemas.openxmlformats.org/officeDocument/2006/relationships/hyperlink" Target="https://yandex.ru/maps/-/CTcmaLmu" TargetMode="External"/><Relationship Id="rId28" Type="http://schemas.openxmlformats.org/officeDocument/2006/relationships/hyperlink" Target="https://yandex.ru/maps/-/CTcmvMPC" TargetMode="External"/><Relationship Id="rId36" Type="http://schemas.openxmlformats.org/officeDocument/2006/relationships/hyperlink" Target="https://yandex.ru/maps/-/CTcmvZ5f" TargetMode="External"/><Relationship Id="rId49" Type="http://schemas.openxmlformats.org/officeDocument/2006/relationships/hyperlink" Target="https://disk.yandex.ru/i/qtjhY186uhWxIQ" TargetMode="External"/><Relationship Id="rId57" Type="http://schemas.openxmlformats.org/officeDocument/2006/relationships/hyperlink" Target="https://disk.yandex.ru/i/BlDTmHP8MoPnmw" TargetMode="External"/><Relationship Id="rId61" Type="http://schemas.openxmlformats.org/officeDocument/2006/relationships/hyperlink" Target="https://disk.yandex.ru/i/63HC5F4Vbn_7pw" TargetMode="External"/><Relationship Id="rId10" Type="http://schemas.openxmlformats.org/officeDocument/2006/relationships/hyperlink" Target="https://yandex.ru/maps/-/CTcm46Y7" TargetMode="External"/><Relationship Id="rId19" Type="http://schemas.openxmlformats.org/officeDocument/2006/relationships/hyperlink" Target="https://yandex.ru/maps/-/CTcmaMzg" TargetMode="External"/><Relationship Id="rId31" Type="http://schemas.openxmlformats.org/officeDocument/2006/relationships/hyperlink" Target="https://yandex.ru/maps/-/CTcm4PmU" TargetMode="External"/><Relationship Id="rId44" Type="http://schemas.openxmlformats.org/officeDocument/2006/relationships/hyperlink" Target="https://disk.yandex.ru/i/VER8_jW--2oqXA" TargetMode="External"/><Relationship Id="rId52" Type="http://schemas.openxmlformats.org/officeDocument/2006/relationships/hyperlink" Target="https://disk.yandex.ru/i/fyaKqSTjvfj2_w" TargetMode="External"/><Relationship Id="rId60" Type="http://schemas.openxmlformats.org/officeDocument/2006/relationships/hyperlink" Target="https://disk.yandex.ru/i/WBeB6pegyqvqbw" TargetMode="External"/><Relationship Id="rId65" Type="http://schemas.openxmlformats.org/officeDocument/2006/relationships/hyperlink" Target="https://disk.yandex.ru/i/UCC0soylLJQ8iQ" TargetMode="External"/><Relationship Id="rId4" Type="http://schemas.openxmlformats.org/officeDocument/2006/relationships/hyperlink" Target="https://yandex.ru/maps/-/CTciBS~p" TargetMode="External"/><Relationship Id="rId9" Type="http://schemas.openxmlformats.org/officeDocument/2006/relationships/hyperlink" Target="https://yandex.ru/maps/-/CTcm46Y7" TargetMode="External"/><Relationship Id="rId14" Type="http://schemas.openxmlformats.org/officeDocument/2006/relationships/hyperlink" Target="https://yandex.ru/maps/-/CTcm46Y7" TargetMode="External"/><Relationship Id="rId22" Type="http://schemas.openxmlformats.org/officeDocument/2006/relationships/hyperlink" Target="https://yandex.ru/maps/-/CTcmaZ5~" TargetMode="External"/><Relationship Id="rId27" Type="http://schemas.openxmlformats.org/officeDocument/2006/relationships/hyperlink" Target="https://yandex.ru/maps/-/CTcmaLmu" TargetMode="External"/><Relationship Id="rId30" Type="http://schemas.openxmlformats.org/officeDocument/2006/relationships/hyperlink" Target="https://yandex.ru/maps/-/CTcmvMPC" TargetMode="External"/><Relationship Id="rId35" Type="http://schemas.openxmlformats.org/officeDocument/2006/relationships/hyperlink" Target="https://yandex.ru/maps/-/CTcmvZ5f" TargetMode="External"/><Relationship Id="rId43" Type="http://schemas.openxmlformats.org/officeDocument/2006/relationships/hyperlink" Target="https://disk.yandex.ru/i/E9QjRhp5VjB-hA" TargetMode="External"/><Relationship Id="rId48" Type="http://schemas.openxmlformats.org/officeDocument/2006/relationships/hyperlink" Target="https://disk.yandex.ru/i/qMVkDddSwFl0fw" TargetMode="External"/><Relationship Id="rId56" Type="http://schemas.openxmlformats.org/officeDocument/2006/relationships/hyperlink" Target="https://disk.yandex.ru/i/JOyUgqPN87Mdkg" TargetMode="External"/><Relationship Id="rId64" Type="http://schemas.openxmlformats.org/officeDocument/2006/relationships/hyperlink" Target="https://disk.yandex.ru/i/6BSLq-eFxgnVfg" TargetMode="External"/><Relationship Id="rId8" Type="http://schemas.openxmlformats.org/officeDocument/2006/relationships/hyperlink" Target="https://yandex.ru/maps/-/CTcm46Y7" TargetMode="External"/><Relationship Id="rId51" Type="http://schemas.openxmlformats.org/officeDocument/2006/relationships/hyperlink" Target="https://disk.yandex.ru/i/ypUvERfptLOdcA" TargetMode="External"/><Relationship Id="rId3" Type="http://schemas.openxmlformats.org/officeDocument/2006/relationships/hyperlink" Target="https://yandex.ru/maps/-/CTciBS~p" TargetMode="External"/><Relationship Id="rId12" Type="http://schemas.openxmlformats.org/officeDocument/2006/relationships/hyperlink" Target="https://yandex.ru/maps/-/CTcm46Y7" TargetMode="External"/><Relationship Id="rId17" Type="http://schemas.openxmlformats.org/officeDocument/2006/relationships/hyperlink" Target="https://yandex.ru/maps/-/CTcmaMzg" TargetMode="External"/><Relationship Id="rId25" Type="http://schemas.openxmlformats.org/officeDocument/2006/relationships/hyperlink" Target="https://yandex.ru/maps/-/CTcmaLmu" TargetMode="External"/><Relationship Id="rId33" Type="http://schemas.openxmlformats.org/officeDocument/2006/relationships/hyperlink" Target="https://yandex.ru/maps/-/CTcmvZ5f" TargetMode="External"/><Relationship Id="rId38" Type="http://schemas.openxmlformats.org/officeDocument/2006/relationships/hyperlink" Target="https://disk.yandex.ru/i/Pkd6E64QfsXDdA" TargetMode="External"/><Relationship Id="rId46" Type="http://schemas.openxmlformats.org/officeDocument/2006/relationships/hyperlink" Target="https://disk.yandex.ru/i/sKXwxFGlRSax3g" TargetMode="External"/><Relationship Id="rId59" Type="http://schemas.openxmlformats.org/officeDocument/2006/relationships/hyperlink" Target="https://disk.yandex.ru/i/EtX-orDI05ht3A" TargetMode="External"/><Relationship Id="rId67" Type="http://schemas.openxmlformats.org/officeDocument/2006/relationships/hyperlink" Target="https://disk.yandex.ru/i/cTKpZLY58jDPVA" TargetMode="External"/><Relationship Id="rId20" Type="http://schemas.openxmlformats.org/officeDocument/2006/relationships/hyperlink" Target="https://yandex.ru/maps/-/CTcmaMzg" TargetMode="External"/><Relationship Id="rId41" Type="http://schemas.openxmlformats.org/officeDocument/2006/relationships/hyperlink" Target="https://disk.yandex.ru/i/arTMpmPlJj_ZfA" TargetMode="External"/><Relationship Id="rId54" Type="http://schemas.openxmlformats.org/officeDocument/2006/relationships/hyperlink" Target="https://disk.yandex.ru/i/YeldConVBHg68A" TargetMode="External"/><Relationship Id="rId62" Type="http://schemas.openxmlformats.org/officeDocument/2006/relationships/hyperlink" Target="https://disk.yandex.ru/i/FVOrsrh6-2gR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tabSelected="1" workbookViewId="0">
      <selection activeCell="D2" sqref="D2"/>
    </sheetView>
  </sheetViews>
  <sheetFormatPr defaultRowHeight="15" x14ac:dyDescent="0.25"/>
  <cols>
    <col min="1" max="1" width="10.5703125" style="1" customWidth="1"/>
    <col min="2" max="2" width="12.28515625" style="1" customWidth="1"/>
    <col min="3" max="3" width="23.42578125" style="1" bestFit="1" customWidth="1"/>
    <col min="4" max="4" width="29.28515625" style="1" bestFit="1" customWidth="1"/>
    <col min="5" max="5" width="10" style="1" customWidth="1"/>
    <col min="6" max="6" width="16.42578125" style="1" customWidth="1"/>
    <col min="7" max="7" width="17.7109375" style="1" customWidth="1"/>
    <col min="8" max="8" width="9.5703125" style="1" customWidth="1"/>
    <col min="9" max="9" width="15.42578125" style="1" customWidth="1"/>
    <col min="10" max="10" width="12.140625" style="1" customWidth="1"/>
    <col min="11" max="11" width="17.7109375" style="1" customWidth="1"/>
    <col min="12" max="12" width="15.5703125" style="1" customWidth="1"/>
    <col min="13" max="13" width="20.7109375" style="1" customWidth="1"/>
    <col min="14" max="14" width="17.85546875" style="1" customWidth="1"/>
    <col min="15" max="15" width="22.5703125" style="1" customWidth="1"/>
    <col min="16" max="16" width="16.85546875" style="1" customWidth="1"/>
    <col min="17" max="17" width="25.42578125" style="1" customWidth="1"/>
    <col min="18" max="18" width="21" style="1" customWidth="1"/>
    <col min="19" max="19" width="15.28515625" style="2" customWidth="1"/>
    <col min="20" max="22" width="16.28515625" style="2" customWidth="1"/>
    <col min="23" max="23" width="8.7109375" style="3" customWidth="1"/>
    <col min="24" max="24" width="19" style="3" customWidth="1"/>
    <col min="25" max="25" width="9.140625" style="4"/>
    <col min="26" max="16384" width="9.140625" style="5"/>
  </cols>
  <sheetData>
    <row r="1" spans="1:24" s="8" customFormat="1" ht="25.5" x14ac:dyDescent="0.25">
      <c r="A1" s="6" t="s">
        <v>0</v>
      </c>
      <c r="B1" s="7" t="s">
        <v>2</v>
      </c>
      <c r="C1" s="7" t="s">
        <v>22</v>
      </c>
      <c r="D1" s="7" t="s">
        <v>5</v>
      </c>
      <c r="E1" s="7" t="s">
        <v>1</v>
      </c>
      <c r="F1" s="7" t="s">
        <v>16</v>
      </c>
      <c r="G1" s="7" t="s">
        <v>8</v>
      </c>
      <c r="H1" s="7" t="s">
        <v>3</v>
      </c>
      <c r="I1" s="6" t="s">
        <v>13</v>
      </c>
      <c r="J1" s="7" t="s">
        <v>11</v>
      </c>
      <c r="K1" s="7" t="s">
        <v>9</v>
      </c>
      <c r="L1" s="6" t="s">
        <v>15</v>
      </c>
      <c r="M1" s="7" t="s">
        <v>27</v>
      </c>
      <c r="N1" s="7" t="s">
        <v>6</v>
      </c>
      <c r="O1" s="7" t="s">
        <v>28</v>
      </c>
      <c r="P1" s="7" t="s">
        <v>7</v>
      </c>
      <c r="Q1" s="7" t="s">
        <v>29</v>
      </c>
      <c r="R1" s="7" t="s">
        <v>132</v>
      </c>
      <c r="S1" s="7" t="s">
        <v>23</v>
      </c>
      <c r="T1" s="7" t="s">
        <v>24</v>
      </c>
      <c r="U1" s="7" t="s">
        <v>25</v>
      </c>
      <c r="V1" s="7" t="s">
        <v>26</v>
      </c>
      <c r="W1" s="7" t="s">
        <v>14</v>
      </c>
      <c r="X1" s="7" t="s">
        <v>4</v>
      </c>
    </row>
    <row r="2" spans="1:24" s="1" customFormat="1" ht="38.25" x14ac:dyDescent="0.25">
      <c r="A2" s="9" t="s">
        <v>30</v>
      </c>
      <c r="B2" s="9" t="s">
        <v>19</v>
      </c>
      <c r="C2" s="10" t="s">
        <v>31</v>
      </c>
      <c r="D2" s="9" t="s">
        <v>71</v>
      </c>
      <c r="E2" s="11" t="s">
        <v>1</v>
      </c>
      <c r="F2" s="12" t="s">
        <v>18</v>
      </c>
      <c r="G2" s="12" t="s">
        <v>40</v>
      </c>
      <c r="H2" s="14" t="s">
        <v>3</v>
      </c>
      <c r="I2" s="10" t="s">
        <v>123</v>
      </c>
      <c r="J2" s="12" t="s">
        <v>12</v>
      </c>
      <c r="K2" s="12" t="s">
        <v>10</v>
      </c>
      <c r="L2" s="9">
        <v>1</v>
      </c>
      <c r="M2" s="9">
        <v>60</v>
      </c>
      <c r="N2" s="9" t="s">
        <v>21</v>
      </c>
      <c r="O2" s="9">
        <f>24*M2</f>
        <v>1440</v>
      </c>
      <c r="P2" s="9">
        <v>30</v>
      </c>
      <c r="Q2" s="9">
        <f>O2*P2</f>
        <v>43200</v>
      </c>
      <c r="R2" s="13">
        <v>0.3</v>
      </c>
      <c r="S2" s="13">
        <f>Q2*5*R2</f>
        <v>64800</v>
      </c>
      <c r="T2" s="13">
        <f>Q2*10*R2</f>
        <v>129600</v>
      </c>
      <c r="U2" s="13">
        <f>Q2*15*R2</f>
        <v>194400</v>
      </c>
      <c r="V2" s="13">
        <f>Q2*20*R2</f>
        <v>259200</v>
      </c>
      <c r="W2" s="14" t="s">
        <v>87</v>
      </c>
      <c r="X2" s="9" t="s">
        <v>81</v>
      </c>
    </row>
    <row r="3" spans="1:24" ht="38.25" x14ac:dyDescent="0.25">
      <c r="A3" s="9" t="s">
        <v>30</v>
      </c>
      <c r="B3" s="9" t="s">
        <v>19</v>
      </c>
      <c r="C3" s="9" t="s">
        <v>31</v>
      </c>
      <c r="D3" s="9" t="s">
        <v>71</v>
      </c>
      <c r="E3" s="11" t="s">
        <v>1</v>
      </c>
      <c r="F3" s="9" t="s">
        <v>18</v>
      </c>
      <c r="G3" s="9" t="s">
        <v>41</v>
      </c>
      <c r="H3" s="14" t="s">
        <v>3</v>
      </c>
      <c r="I3" s="9" t="s">
        <v>20</v>
      </c>
      <c r="J3" s="9" t="s">
        <v>12</v>
      </c>
      <c r="K3" s="12" t="s">
        <v>10</v>
      </c>
      <c r="L3" s="9">
        <v>1</v>
      </c>
      <c r="M3" s="9">
        <v>60</v>
      </c>
      <c r="N3" s="9" t="s">
        <v>21</v>
      </c>
      <c r="O3" s="9">
        <f t="shared" ref="O3:O37" si="0">24*M3</f>
        <v>1440</v>
      </c>
      <c r="P3" s="9">
        <v>30</v>
      </c>
      <c r="Q3" s="9">
        <f t="shared" ref="Q3:Q37" si="1">O3*P3</f>
        <v>43200</v>
      </c>
      <c r="R3" s="13">
        <v>0.3</v>
      </c>
      <c r="S3" s="13">
        <f>Q3*5*R3</f>
        <v>64800</v>
      </c>
      <c r="T3" s="13">
        <f>Q3*10*R3</f>
        <v>129600</v>
      </c>
      <c r="U3" s="13">
        <f>Q3*15*R3</f>
        <v>194400</v>
      </c>
      <c r="V3" s="13">
        <f>Q3*20*R3</f>
        <v>259200</v>
      </c>
      <c r="W3" s="14" t="s">
        <v>88</v>
      </c>
      <c r="X3" s="9" t="s">
        <v>81</v>
      </c>
    </row>
    <row r="4" spans="1:24" ht="38.25" x14ac:dyDescent="0.25">
      <c r="A4" s="9" t="s">
        <v>30</v>
      </c>
      <c r="B4" s="9" t="s">
        <v>19</v>
      </c>
      <c r="C4" s="9" t="s">
        <v>31</v>
      </c>
      <c r="D4" s="9" t="s">
        <v>71</v>
      </c>
      <c r="E4" s="11" t="s">
        <v>1</v>
      </c>
      <c r="F4" s="9" t="s">
        <v>17</v>
      </c>
      <c r="G4" s="9" t="s">
        <v>42</v>
      </c>
      <c r="H4" s="14" t="s">
        <v>3</v>
      </c>
      <c r="I4" s="9" t="s">
        <v>124</v>
      </c>
      <c r="J4" s="9" t="s">
        <v>12</v>
      </c>
      <c r="K4" s="12" t="s">
        <v>10</v>
      </c>
      <c r="L4" s="9">
        <v>1</v>
      </c>
      <c r="M4" s="9">
        <v>60</v>
      </c>
      <c r="N4" s="9" t="s">
        <v>21</v>
      </c>
      <c r="O4" s="9">
        <f t="shared" si="0"/>
        <v>1440</v>
      </c>
      <c r="P4" s="9">
        <v>30</v>
      </c>
      <c r="Q4" s="9">
        <f t="shared" si="1"/>
        <v>43200</v>
      </c>
      <c r="R4" s="13">
        <v>0.8</v>
      </c>
      <c r="S4" s="13">
        <f>Q4*5*R4</f>
        <v>172800</v>
      </c>
      <c r="T4" s="13">
        <f>Q4*10*R4</f>
        <v>345600</v>
      </c>
      <c r="U4" s="13">
        <f>Q4*15*R4</f>
        <v>518400</v>
      </c>
      <c r="V4" s="13">
        <f>Q4*20*R4</f>
        <v>691200</v>
      </c>
      <c r="W4" s="14" t="s">
        <v>89</v>
      </c>
      <c r="X4" s="9" t="s">
        <v>81</v>
      </c>
    </row>
    <row r="5" spans="1:24" ht="63.75" x14ac:dyDescent="0.25">
      <c r="A5" s="9" t="s">
        <v>30</v>
      </c>
      <c r="B5" s="9" t="s">
        <v>19</v>
      </c>
      <c r="C5" s="9" t="s">
        <v>31</v>
      </c>
      <c r="D5" s="9" t="s">
        <v>71</v>
      </c>
      <c r="E5" s="11" t="s">
        <v>1</v>
      </c>
      <c r="F5" s="9" t="s">
        <v>17</v>
      </c>
      <c r="G5" s="9" t="s">
        <v>43</v>
      </c>
      <c r="H5" s="14" t="s">
        <v>3</v>
      </c>
      <c r="I5" s="9" t="s">
        <v>125</v>
      </c>
      <c r="J5" s="9" t="s">
        <v>12</v>
      </c>
      <c r="K5" s="12" t="s">
        <v>10</v>
      </c>
      <c r="L5" s="9">
        <v>1</v>
      </c>
      <c r="M5" s="9">
        <v>60</v>
      </c>
      <c r="N5" s="9" t="s">
        <v>21</v>
      </c>
      <c r="O5" s="9">
        <f t="shared" si="0"/>
        <v>1440</v>
      </c>
      <c r="P5" s="9">
        <v>30</v>
      </c>
      <c r="Q5" s="9">
        <f t="shared" si="1"/>
        <v>43200</v>
      </c>
      <c r="R5" s="13">
        <v>0.5</v>
      </c>
      <c r="S5" s="13">
        <f t="shared" ref="S5:S6" si="2">Q5*5*R5</f>
        <v>108000</v>
      </c>
      <c r="T5" s="13">
        <f t="shared" ref="T5:T6" si="3">Q5*10*R5</f>
        <v>216000</v>
      </c>
      <c r="U5" s="13">
        <f t="shared" ref="U5:U6" si="4">Q5*15*R5</f>
        <v>324000</v>
      </c>
      <c r="V5" s="13">
        <f t="shared" ref="V5:V6" si="5">Q5*20*R5</f>
        <v>432000</v>
      </c>
      <c r="W5" s="14" t="s">
        <v>90</v>
      </c>
      <c r="X5" s="9" t="s">
        <v>81</v>
      </c>
    </row>
    <row r="6" spans="1:24" ht="63.75" x14ac:dyDescent="0.25">
      <c r="A6" s="9" t="s">
        <v>30</v>
      </c>
      <c r="B6" s="9" t="s">
        <v>19</v>
      </c>
      <c r="C6" s="9" t="s">
        <v>31</v>
      </c>
      <c r="D6" s="9" t="s">
        <v>71</v>
      </c>
      <c r="E6" s="11" t="s">
        <v>1</v>
      </c>
      <c r="F6" s="9" t="s">
        <v>17</v>
      </c>
      <c r="G6" s="9" t="s">
        <v>44</v>
      </c>
      <c r="H6" s="14" t="s">
        <v>3</v>
      </c>
      <c r="I6" s="9" t="s">
        <v>125</v>
      </c>
      <c r="J6" s="9" t="s">
        <v>12</v>
      </c>
      <c r="K6" s="12" t="s">
        <v>10</v>
      </c>
      <c r="L6" s="9">
        <v>1</v>
      </c>
      <c r="M6" s="9">
        <v>60</v>
      </c>
      <c r="N6" s="9" t="s">
        <v>21</v>
      </c>
      <c r="O6" s="9">
        <f t="shared" si="0"/>
        <v>1440</v>
      </c>
      <c r="P6" s="9">
        <v>30</v>
      </c>
      <c r="Q6" s="9">
        <f t="shared" si="1"/>
        <v>43200</v>
      </c>
      <c r="R6" s="13">
        <v>0.5</v>
      </c>
      <c r="S6" s="13">
        <f t="shared" si="2"/>
        <v>108000</v>
      </c>
      <c r="T6" s="13">
        <f t="shared" si="3"/>
        <v>216000</v>
      </c>
      <c r="U6" s="13">
        <f t="shared" si="4"/>
        <v>324000</v>
      </c>
      <c r="V6" s="13">
        <f t="shared" si="5"/>
        <v>432000</v>
      </c>
      <c r="W6" s="14" t="s">
        <v>91</v>
      </c>
      <c r="X6" s="9" t="s">
        <v>81</v>
      </c>
    </row>
    <row r="7" spans="1:24" ht="38.25" x14ac:dyDescent="0.25">
      <c r="A7" s="9" t="s">
        <v>30</v>
      </c>
      <c r="B7" s="9" t="s">
        <v>19</v>
      </c>
      <c r="C7" s="9" t="s">
        <v>32</v>
      </c>
      <c r="D7" s="9" t="s">
        <v>79</v>
      </c>
      <c r="E7" s="18" t="s">
        <v>1</v>
      </c>
      <c r="F7" s="9" t="s">
        <v>18</v>
      </c>
      <c r="G7" s="9" t="s">
        <v>48</v>
      </c>
      <c r="H7" s="18" t="s">
        <v>3</v>
      </c>
      <c r="I7" s="9" t="s">
        <v>20</v>
      </c>
      <c r="J7" s="9" t="s">
        <v>12</v>
      </c>
      <c r="K7" s="12" t="s">
        <v>10</v>
      </c>
      <c r="L7" s="9">
        <v>1</v>
      </c>
      <c r="M7" s="9">
        <v>60</v>
      </c>
      <c r="N7" s="9" t="s">
        <v>21</v>
      </c>
      <c r="O7" s="9">
        <f t="shared" si="0"/>
        <v>1440</v>
      </c>
      <c r="P7" s="9">
        <v>30</v>
      </c>
      <c r="Q7" s="9">
        <f t="shared" si="1"/>
        <v>43200</v>
      </c>
      <c r="R7" s="13">
        <v>0.3</v>
      </c>
      <c r="S7" s="13">
        <f>Q7*5*R7</f>
        <v>64800</v>
      </c>
      <c r="T7" s="13">
        <f>Q7*10*R7</f>
        <v>129600</v>
      </c>
      <c r="U7" s="13">
        <f>Q7*15*R7</f>
        <v>194400</v>
      </c>
      <c r="V7" s="13">
        <f>Q7*20*R7</f>
        <v>259200</v>
      </c>
      <c r="W7" s="14" t="s">
        <v>92</v>
      </c>
      <c r="X7" s="9" t="s">
        <v>80</v>
      </c>
    </row>
    <row r="8" spans="1:24" ht="25.5" x14ac:dyDescent="0.25">
      <c r="A8" s="9" t="s">
        <v>30</v>
      </c>
      <c r="B8" s="9" t="s">
        <v>19</v>
      </c>
      <c r="C8" s="9" t="s">
        <v>33</v>
      </c>
      <c r="D8" s="9" t="s">
        <v>79</v>
      </c>
      <c r="E8" s="18" t="s">
        <v>1</v>
      </c>
      <c r="F8" s="9" t="s">
        <v>17</v>
      </c>
      <c r="G8" s="9" t="s">
        <v>45</v>
      </c>
      <c r="H8" s="18" t="s">
        <v>3</v>
      </c>
      <c r="I8" s="9" t="s">
        <v>126</v>
      </c>
      <c r="J8" s="9" t="s">
        <v>12</v>
      </c>
      <c r="K8" s="12" t="s">
        <v>10</v>
      </c>
      <c r="L8" s="9">
        <v>1</v>
      </c>
      <c r="M8" s="9">
        <v>60</v>
      </c>
      <c r="N8" s="9" t="s">
        <v>21</v>
      </c>
      <c r="O8" s="9">
        <f t="shared" si="0"/>
        <v>1440</v>
      </c>
      <c r="P8" s="9">
        <v>30</v>
      </c>
      <c r="Q8" s="9">
        <f t="shared" si="1"/>
        <v>43200</v>
      </c>
      <c r="R8" s="13">
        <v>0.55000000000000004</v>
      </c>
      <c r="S8" s="13">
        <f>Q8*5*R8</f>
        <v>118800.00000000001</v>
      </c>
      <c r="T8" s="13">
        <f>Q8*10*R8</f>
        <v>237600.00000000003</v>
      </c>
      <c r="U8" s="13">
        <f>Q8*15*R8</f>
        <v>356400</v>
      </c>
      <c r="V8" s="13">
        <f>Q8*20*R8</f>
        <v>475200.00000000006</v>
      </c>
      <c r="W8" s="14" t="s">
        <v>93</v>
      </c>
      <c r="X8" s="9" t="s">
        <v>80</v>
      </c>
    </row>
    <row r="9" spans="1:24" ht="25.5" x14ac:dyDescent="0.25">
      <c r="A9" s="9" t="s">
        <v>30</v>
      </c>
      <c r="B9" s="9" t="s">
        <v>19</v>
      </c>
      <c r="C9" s="9" t="s">
        <v>33</v>
      </c>
      <c r="D9" s="9" t="s">
        <v>79</v>
      </c>
      <c r="E9" s="18" t="s">
        <v>1</v>
      </c>
      <c r="F9" s="9" t="s">
        <v>17</v>
      </c>
      <c r="G9" s="9" t="s">
        <v>45</v>
      </c>
      <c r="H9" s="18" t="s">
        <v>3</v>
      </c>
      <c r="I9" s="9" t="s">
        <v>126</v>
      </c>
      <c r="J9" s="9" t="s">
        <v>12</v>
      </c>
      <c r="K9" s="12" t="s">
        <v>10</v>
      </c>
      <c r="L9" s="9">
        <v>1</v>
      </c>
      <c r="M9" s="9">
        <v>60</v>
      </c>
      <c r="N9" s="9" t="s">
        <v>21</v>
      </c>
      <c r="O9" s="9">
        <f t="shared" si="0"/>
        <v>1440</v>
      </c>
      <c r="P9" s="9">
        <v>30</v>
      </c>
      <c r="Q9" s="9">
        <f t="shared" si="1"/>
        <v>43200</v>
      </c>
      <c r="R9" s="13">
        <v>0.55000000000000004</v>
      </c>
      <c r="S9" s="13">
        <f>Q9*5*R9</f>
        <v>118800.00000000001</v>
      </c>
      <c r="T9" s="13">
        <f>Q9*10*R9</f>
        <v>237600.00000000003</v>
      </c>
      <c r="U9" s="13">
        <f>Q9*15*R9</f>
        <v>356400</v>
      </c>
      <c r="V9" s="13">
        <f>Q9*20*R9</f>
        <v>475200.00000000006</v>
      </c>
      <c r="W9" s="14" t="s">
        <v>94</v>
      </c>
      <c r="X9" s="9" t="s">
        <v>80</v>
      </c>
    </row>
    <row r="10" spans="1:24" ht="25.5" x14ac:dyDescent="0.25">
      <c r="A10" s="9" t="s">
        <v>30</v>
      </c>
      <c r="B10" s="9" t="s">
        <v>19</v>
      </c>
      <c r="C10" s="9" t="s">
        <v>33</v>
      </c>
      <c r="D10" s="9" t="s">
        <v>79</v>
      </c>
      <c r="E10" s="18" t="s">
        <v>1</v>
      </c>
      <c r="F10" s="9" t="s">
        <v>18</v>
      </c>
      <c r="G10" s="9" t="s">
        <v>46</v>
      </c>
      <c r="H10" s="18" t="s">
        <v>3</v>
      </c>
      <c r="I10" s="9" t="s">
        <v>20</v>
      </c>
      <c r="J10" s="9" t="s">
        <v>12</v>
      </c>
      <c r="K10" s="12" t="s">
        <v>10</v>
      </c>
      <c r="L10" s="9">
        <v>1</v>
      </c>
      <c r="M10" s="9">
        <v>60</v>
      </c>
      <c r="N10" s="9" t="s">
        <v>21</v>
      </c>
      <c r="O10" s="9">
        <f t="shared" si="0"/>
        <v>1440</v>
      </c>
      <c r="P10" s="9">
        <v>30</v>
      </c>
      <c r="Q10" s="9">
        <f t="shared" si="1"/>
        <v>43200</v>
      </c>
      <c r="R10" s="13">
        <v>0.3</v>
      </c>
      <c r="S10" s="13">
        <f t="shared" ref="S10:S12" si="6">Q10*5*R10</f>
        <v>64800</v>
      </c>
      <c r="T10" s="13">
        <f t="shared" ref="T10:T12" si="7">Q10*10*R10</f>
        <v>129600</v>
      </c>
      <c r="U10" s="13">
        <f t="shared" ref="U10:U12" si="8">Q10*15*R10</f>
        <v>194400</v>
      </c>
      <c r="V10" s="13">
        <f t="shared" ref="V10:V12" si="9">Q10*20*R10</f>
        <v>259200</v>
      </c>
      <c r="W10" s="14" t="s">
        <v>95</v>
      </c>
      <c r="X10" s="9" t="s">
        <v>80</v>
      </c>
    </row>
    <row r="11" spans="1:24" ht="25.5" x14ac:dyDescent="0.25">
      <c r="A11" s="9" t="s">
        <v>30</v>
      </c>
      <c r="B11" s="9" t="s">
        <v>19</v>
      </c>
      <c r="C11" s="9" t="s">
        <v>33</v>
      </c>
      <c r="D11" s="9" t="s">
        <v>79</v>
      </c>
      <c r="E11" s="18" t="s">
        <v>1</v>
      </c>
      <c r="F11" s="9" t="s">
        <v>18</v>
      </c>
      <c r="G11" s="9" t="s">
        <v>47</v>
      </c>
      <c r="H11" s="18" t="s">
        <v>3</v>
      </c>
      <c r="I11" s="9" t="s">
        <v>20</v>
      </c>
      <c r="J11" s="9" t="s">
        <v>12</v>
      </c>
      <c r="K11" s="12" t="s">
        <v>10</v>
      </c>
      <c r="L11" s="9">
        <v>1</v>
      </c>
      <c r="M11" s="9">
        <v>60</v>
      </c>
      <c r="N11" s="9" t="s">
        <v>21</v>
      </c>
      <c r="O11" s="9">
        <f t="shared" si="0"/>
        <v>1440</v>
      </c>
      <c r="P11" s="9">
        <v>30</v>
      </c>
      <c r="Q11" s="9">
        <f t="shared" si="1"/>
        <v>43200</v>
      </c>
      <c r="R11" s="13">
        <v>0.3</v>
      </c>
      <c r="S11" s="13">
        <f t="shared" si="6"/>
        <v>64800</v>
      </c>
      <c r="T11" s="13">
        <f t="shared" si="7"/>
        <v>129600</v>
      </c>
      <c r="U11" s="13">
        <f t="shared" si="8"/>
        <v>194400</v>
      </c>
      <c r="V11" s="13">
        <f t="shared" si="9"/>
        <v>259200</v>
      </c>
      <c r="W11" s="14" t="s">
        <v>96</v>
      </c>
      <c r="X11" s="9" t="s">
        <v>80</v>
      </c>
    </row>
    <row r="12" spans="1:24" ht="38.25" x14ac:dyDescent="0.25">
      <c r="A12" s="9" t="s">
        <v>30</v>
      </c>
      <c r="B12" s="9" t="s">
        <v>19</v>
      </c>
      <c r="C12" s="9" t="s">
        <v>34</v>
      </c>
      <c r="D12" s="15" t="s">
        <v>72</v>
      </c>
      <c r="E12" s="16" t="s">
        <v>1</v>
      </c>
      <c r="F12" s="9" t="s">
        <v>18</v>
      </c>
      <c r="G12" s="9" t="s">
        <v>49</v>
      </c>
      <c r="H12" s="18" t="s">
        <v>3</v>
      </c>
      <c r="I12" s="9" t="s">
        <v>20</v>
      </c>
      <c r="J12" s="9" t="s">
        <v>12</v>
      </c>
      <c r="K12" s="12" t="s">
        <v>10</v>
      </c>
      <c r="L12" s="9">
        <v>1</v>
      </c>
      <c r="M12" s="9">
        <v>60</v>
      </c>
      <c r="N12" s="9" t="s">
        <v>21</v>
      </c>
      <c r="O12" s="9">
        <f t="shared" si="0"/>
        <v>1440</v>
      </c>
      <c r="P12" s="9">
        <v>30</v>
      </c>
      <c r="Q12" s="9">
        <f t="shared" si="1"/>
        <v>43200</v>
      </c>
      <c r="R12" s="13">
        <v>0.3</v>
      </c>
      <c r="S12" s="13">
        <f t="shared" si="6"/>
        <v>64800</v>
      </c>
      <c r="T12" s="13">
        <f t="shared" si="7"/>
        <v>129600</v>
      </c>
      <c r="U12" s="13">
        <f t="shared" si="8"/>
        <v>194400</v>
      </c>
      <c r="V12" s="13">
        <f t="shared" si="9"/>
        <v>259200</v>
      </c>
      <c r="W12" s="14" t="s">
        <v>97</v>
      </c>
      <c r="X12" s="17" t="s">
        <v>82</v>
      </c>
    </row>
    <row r="13" spans="1:24" ht="25.5" x14ac:dyDescent="0.25">
      <c r="A13" s="9" t="s">
        <v>30</v>
      </c>
      <c r="B13" s="9" t="s">
        <v>19</v>
      </c>
      <c r="C13" s="9" t="s">
        <v>34</v>
      </c>
      <c r="D13" s="15" t="s">
        <v>72</v>
      </c>
      <c r="E13" s="16" t="s">
        <v>1</v>
      </c>
      <c r="F13" s="9" t="s">
        <v>17</v>
      </c>
      <c r="G13" s="9" t="s">
        <v>50</v>
      </c>
      <c r="H13" s="18" t="s">
        <v>3</v>
      </c>
      <c r="I13" s="9" t="s">
        <v>127</v>
      </c>
      <c r="J13" s="9" t="s">
        <v>12</v>
      </c>
      <c r="K13" s="12" t="s">
        <v>10</v>
      </c>
      <c r="L13" s="9">
        <v>1</v>
      </c>
      <c r="M13" s="9">
        <v>60</v>
      </c>
      <c r="N13" s="9" t="s">
        <v>21</v>
      </c>
      <c r="O13" s="9">
        <f t="shared" si="0"/>
        <v>1440</v>
      </c>
      <c r="P13" s="9">
        <v>30</v>
      </c>
      <c r="Q13" s="9">
        <f t="shared" si="1"/>
        <v>43200</v>
      </c>
      <c r="R13" s="13">
        <v>1</v>
      </c>
      <c r="S13" s="13">
        <f t="shared" ref="S13" si="10">Q13*5*R13</f>
        <v>216000</v>
      </c>
      <c r="T13" s="13">
        <f t="shared" ref="T13" si="11">Q13*10*R13</f>
        <v>432000</v>
      </c>
      <c r="U13" s="13">
        <f t="shared" ref="U13" si="12">Q13*15*R13</f>
        <v>648000</v>
      </c>
      <c r="V13" s="13">
        <f t="shared" ref="V13" si="13">Q13*20*R13</f>
        <v>864000</v>
      </c>
      <c r="W13" s="14" t="s">
        <v>98</v>
      </c>
      <c r="X13" s="17" t="s">
        <v>82</v>
      </c>
    </row>
    <row r="14" spans="1:24" ht="25.5" x14ac:dyDescent="0.25">
      <c r="A14" s="9" t="s">
        <v>30</v>
      </c>
      <c r="B14" s="9" t="s">
        <v>19</v>
      </c>
      <c r="C14" s="9" t="s">
        <v>34</v>
      </c>
      <c r="D14" s="15" t="s">
        <v>72</v>
      </c>
      <c r="E14" s="16" t="s">
        <v>1</v>
      </c>
      <c r="F14" s="9" t="s">
        <v>17</v>
      </c>
      <c r="G14" s="9" t="s">
        <v>51</v>
      </c>
      <c r="H14" s="18" t="s">
        <v>3</v>
      </c>
      <c r="I14" s="9" t="s">
        <v>127</v>
      </c>
      <c r="J14" s="9" t="s">
        <v>12</v>
      </c>
      <c r="K14" s="12" t="s">
        <v>10</v>
      </c>
      <c r="L14" s="9">
        <v>1</v>
      </c>
      <c r="M14" s="9">
        <v>60</v>
      </c>
      <c r="N14" s="9" t="s">
        <v>21</v>
      </c>
      <c r="O14" s="9">
        <f t="shared" si="0"/>
        <v>1440</v>
      </c>
      <c r="P14" s="9">
        <v>30</v>
      </c>
      <c r="Q14" s="9">
        <f t="shared" si="1"/>
        <v>43200</v>
      </c>
      <c r="R14" s="13">
        <v>1</v>
      </c>
      <c r="S14" s="13">
        <f t="shared" ref="S14" si="14">Q14*5*R14</f>
        <v>216000</v>
      </c>
      <c r="T14" s="13">
        <f t="shared" ref="T14" si="15">Q14*10*R14</f>
        <v>432000</v>
      </c>
      <c r="U14" s="13">
        <f t="shared" ref="U14" si="16">Q14*15*R14</f>
        <v>648000</v>
      </c>
      <c r="V14" s="13">
        <f t="shared" ref="V14" si="17">Q14*20*R14</f>
        <v>864000</v>
      </c>
      <c r="W14" s="14" t="s">
        <v>99</v>
      </c>
      <c r="X14" s="17" t="s">
        <v>82</v>
      </c>
    </row>
    <row r="15" spans="1:24" ht="25.5" x14ac:dyDescent="0.25">
      <c r="A15" s="9" t="s">
        <v>30</v>
      </c>
      <c r="B15" s="9" t="s">
        <v>19</v>
      </c>
      <c r="C15" s="9" t="s">
        <v>34</v>
      </c>
      <c r="D15" s="15" t="s">
        <v>72</v>
      </c>
      <c r="E15" s="16" t="s">
        <v>1</v>
      </c>
      <c r="F15" s="9" t="s">
        <v>18</v>
      </c>
      <c r="G15" s="9" t="s">
        <v>52</v>
      </c>
      <c r="H15" s="18" t="s">
        <v>3</v>
      </c>
      <c r="I15" s="9" t="s">
        <v>20</v>
      </c>
      <c r="J15" s="9" t="s">
        <v>12</v>
      </c>
      <c r="K15" s="12" t="s">
        <v>10</v>
      </c>
      <c r="L15" s="9">
        <v>1</v>
      </c>
      <c r="M15" s="9">
        <v>60</v>
      </c>
      <c r="N15" s="9" t="s">
        <v>21</v>
      </c>
      <c r="O15" s="9">
        <f t="shared" si="0"/>
        <v>1440</v>
      </c>
      <c r="P15" s="9">
        <v>30</v>
      </c>
      <c r="Q15" s="9">
        <f t="shared" si="1"/>
        <v>43200</v>
      </c>
      <c r="R15" s="13">
        <v>0.6</v>
      </c>
      <c r="S15" s="13">
        <f t="shared" ref="S15:S18" si="18">Q15*5*R15</f>
        <v>129600</v>
      </c>
      <c r="T15" s="13">
        <f t="shared" ref="T15:T18" si="19">Q15*10*R15</f>
        <v>259200</v>
      </c>
      <c r="U15" s="13">
        <f t="shared" ref="U15:U18" si="20">Q15*15*R15</f>
        <v>388800</v>
      </c>
      <c r="V15" s="13">
        <f t="shared" ref="V15:V18" si="21">Q15*20*R15</f>
        <v>518400</v>
      </c>
      <c r="W15" s="14" t="s">
        <v>100</v>
      </c>
      <c r="X15" s="17" t="s">
        <v>82</v>
      </c>
    </row>
    <row r="16" spans="1:24" ht="25.5" x14ac:dyDescent="0.25">
      <c r="A16" s="9" t="s">
        <v>30</v>
      </c>
      <c r="B16" s="9" t="s">
        <v>19</v>
      </c>
      <c r="C16" s="9" t="s">
        <v>34</v>
      </c>
      <c r="D16" s="15" t="s">
        <v>72</v>
      </c>
      <c r="E16" s="16" t="s">
        <v>1</v>
      </c>
      <c r="F16" s="9" t="s">
        <v>18</v>
      </c>
      <c r="G16" s="9" t="s">
        <v>52</v>
      </c>
      <c r="H16" s="18" t="s">
        <v>3</v>
      </c>
      <c r="I16" s="9" t="s">
        <v>20</v>
      </c>
      <c r="J16" s="9" t="s">
        <v>12</v>
      </c>
      <c r="K16" s="12" t="s">
        <v>10</v>
      </c>
      <c r="L16" s="9">
        <v>1</v>
      </c>
      <c r="M16" s="9">
        <v>60</v>
      </c>
      <c r="N16" s="9" t="s">
        <v>21</v>
      </c>
      <c r="O16" s="9">
        <f t="shared" si="0"/>
        <v>1440</v>
      </c>
      <c r="P16" s="9">
        <v>30</v>
      </c>
      <c r="Q16" s="9">
        <f t="shared" si="1"/>
        <v>43200</v>
      </c>
      <c r="R16" s="13">
        <v>0.6</v>
      </c>
      <c r="S16" s="13">
        <f t="shared" si="18"/>
        <v>129600</v>
      </c>
      <c r="T16" s="13">
        <f t="shared" si="19"/>
        <v>259200</v>
      </c>
      <c r="U16" s="13">
        <f t="shared" si="20"/>
        <v>388800</v>
      </c>
      <c r="V16" s="13">
        <f t="shared" si="21"/>
        <v>518400</v>
      </c>
      <c r="W16" s="14" t="s">
        <v>101</v>
      </c>
      <c r="X16" s="17" t="s">
        <v>82</v>
      </c>
    </row>
    <row r="17" spans="1:24" ht="25.5" x14ac:dyDescent="0.25">
      <c r="A17" s="9" t="s">
        <v>30</v>
      </c>
      <c r="B17" s="9" t="s">
        <v>19</v>
      </c>
      <c r="C17" s="9" t="s">
        <v>34</v>
      </c>
      <c r="D17" s="15" t="s">
        <v>72</v>
      </c>
      <c r="E17" s="16" t="s">
        <v>1</v>
      </c>
      <c r="F17" s="9" t="s">
        <v>18</v>
      </c>
      <c r="G17" s="9" t="s">
        <v>53</v>
      </c>
      <c r="H17" s="18" t="s">
        <v>3</v>
      </c>
      <c r="I17" s="9" t="s">
        <v>20</v>
      </c>
      <c r="J17" s="9" t="s">
        <v>12</v>
      </c>
      <c r="K17" s="12" t="s">
        <v>10</v>
      </c>
      <c r="L17" s="9">
        <v>1</v>
      </c>
      <c r="M17" s="9">
        <v>60</v>
      </c>
      <c r="N17" s="9" t="s">
        <v>21</v>
      </c>
      <c r="O17" s="9">
        <f t="shared" si="0"/>
        <v>1440</v>
      </c>
      <c r="P17" s="9">
        <v>30</v>
      </c>
      <c r="Q17" s="9">
        <f t="shared" si="1"/>
        <v>43200</v>
      </c>
      <c r="R17" s="13">
        <v>0.6</v>
      </c>
      <c r="S17" s="13">
        <f t="shared" si="18"/>
        <v>129600</v>
      </c>
      <c r="T17" s="13">
        <f t="shared" si="19"/>
        <v>259200</v>
      </c>
      <c r="U17" s="13">
        <f t="shared" si="20"/>
        <v>388800</v>
      </c>
      <c r="V17" s="13">
        <f t="shared" si="21"/>
        <v>518400</v>
      </c>
      <c r="W17" s="14" t="s">
        <v>102</v>
      </c>
      <c r="X17" s="17" t="s">
        <v>82</v>
      </c>
    </row>
    <row r="18" spans="1:24" ht="25.5" x14ac:dyDescent="0.25">
      <c r="A18" s="9" t="s">
        <v>30</v>
      </c>
      <c r="B18" s="9" t="s">
        <v>19</v>
      </c>
      <c r="C18" s="9" t="s">
        <v>34</v>
      </c>
      <c r="D18" s="15" t="s">
        <v>72</v>
      </c>
      <c r="E18" s="16" t="s">
        <v>1</v>
      </c>
      <c r="F18" s="9" t="s">
        <v>18</v>
      </c>
      <c r="G18" s="9" t="s">
        <v>53</v>
      </c>
      <c r="H18" s="18" t="s">
        <v>3</v>
      </c>
      <c r="I18" s="9" t="s">
        <v>20</v>
      </c>
      <c r="J18" s="9" t="s">
        <v>12</v>
      </c>
      <c r="K18" s="12" t="s">
        <v>10</v>
      </c>
      <c r="L18" s="9">
        <v>1</v>
      </c>
      <c r="M18" s="9">
        <v>60</v>
      </c>
      <c r="N18" s="9" t="s">
        <v>21</v>
      </c>
      <c r="O18" s="9">
        <f t="shared" si="0"/>
        <v>1440</v>
      </c>
      <c r="P18" s="9">
        <v>30</v>
      </c>
      <c r="Q18" s="9">
        <f t="shared" si="1"/>
        <v>43200</v>
      </c>
      <c r="R18" s="13">
        <v>0.6</v>
      </c>
      <c r="S18" s="13">
        <f t="shared" si="18"/>
        <v>129600</v>
      </c>
      <c r="T18" s="13">
        <f t="shared" si="19"/>
        <v>259200</v>
      </c>
      <c r="U18" s="13">
        <f t="shared" si="20"/>
        <v>388800</v>
      </c>
      <c r="V18" s="13">
        <f t="shared" si="21"/>
        <v>518400</v>
      </c>
      <c r="W18" s="14" t="s">
        <v>103</v>
      </c>
      <c r="X18" s="17" t="s">
        <v>82</v>
      </c>
    </row>
    <row r="19" spans="1:24" ht="38.25" x14ac:dyDescent="0.25">
      <c r="A19" s="9" t="s">
        <v>30</v>
      </c>
      <c r="B19" s="9" t="s">
        <v>19</v>
      </c>
      <c r="C19" s="9" t="s">
        <v>34</v>
      </c>
      <c r="D19" s="15" t="s">
        <v>72</v>
      </c>
      <c r="E19" s="16" t="s">
        <v>1</v>
      </c>
      <c r="F19" s="9" t="s">
        <v>17</v>
      </c>
      <c r="G19" s="9" t="s">
        <v>42</v>
      </c>
      <c r="H19" s="18" t="s">
        <v>3</v>
      </c>
      <c r="I19" s="9" t="s">
        <v>128</v>
      </c>
      <c r="J19" s="9" t="s">
        <v>12</v>
      </c>
      <c r="K19" s="12" t="s">
        <v>10</v>
      </c>
      <c r="L19" s="9">
        <v>1</v>
      </c>
      <c r="M19" s="9">
        <v>60</v>
      </c>
      <c r="N19" s="9" t="s">
        <v>21</v>
      </c>
      <c r="O19" s="9">
        <f t="shared" si="0"/>
        <v>1440</v>
      </c>
      <c r="P19" s="9">
        <v>30</v>
      </c>
      <c r="Q19" s="9">
        <f t="shared" si="1"/>
        <v>43200</v>
      </c>
      <c r="R19" s="13">
        <v>1.2</v>
      </c>
      <c r="S19" s="13">
        <f t="shared" ref="S19:S20" si="22">Q19*5*R19</f>
        <v>259200</v>
      </c>
      <c r="T19" s="13">
        <f t="shared" ref="T19:T20" si="23">Q19*10*R19</f>
        <v>518400</v>
      </c>
      <c r="U19" s="13">
        <f t="shared" ref="U19:U20" si="24">Q19*15*R19</f>
        <v>777600</v>
      </c>
      <c r="V19" s="13">
        <f t="shared" ref="V19:V20" si="25">Q19*20*R19</f>
        <v>1036800</v>
      </c>
      <c r="W19" s="14" t="s">
        <v>104</v>
      </c>
      <c r="X19" s="17" t="s">
        <v>82</v>
      </c>
    </row>
    <row r="20" spans="1:24" ht="38.25" x14ac:dyDescent="0.25">
      <c r="A20" s="9" t="s">
        <v>30</v>
      </c>
      <c r="B20" s="9" t="s">
        <v>19</v>
      </c>
      <c r="C20" s="9" t="s">
        <v>34</v>
      </c>
      <c r="D20" s="15" t="s">
        <v>72</v>
      </c>
      <c r="E20" s="16" t="s">
        <v>1</v>
      </c>
      <c r="F20" s="9" t="s">
        <v>17</v>
      </c>
      <c r="G20" s="9" t="s">
        <v>42</v>
      </c>
      <c r="H20" s="18" t="s">
        <v>3</v>
      </c>
      <c r="I20" s="9" t="s">
        <v>128</v>
      </c>
      <c r="J20" s="9" t="s">
        <v>12</v>
      </c>
      <c r="K20" s="12" t="s">
        <v>10</v>
      </c>
      <c r="L20" s="9">
        <v>1</v>
      </c>
      <c r="M20" s="9">
        <v>60</v>
      </c>
      <c r="N20" s="9" t="s">
        <v>21</v>
      </c>
      <c r="O20" s="9">
        <f t="shared" si="0"/>
        <v>1440</v>
      </c>
      <c r="P20" s="9">
        <v>30</v>
      </c>
      <c r="Q20" s="9">
        <f t="shared" si="1"/>
        <v>43200</v>
      </c>
      <c r="R20" s="13">
        <v>1.2</v>
      </c>
      <c r="S20" s="13">
        <f t="shared" si="22"/>
        <v>259200</v>
      </c>
      <c r="T20" s="13">
        <f t="shared" si="23"/>
        <v>518400</v>
      </c>
      <c r="U20" s="13">
        <f t="shared" si="24"/>
        <v>777600</v>
      </c>
      <c r="V20" s="13">
        <f t="shared" si="25"/>
        <v>1036800</v>
      </c>
      <c r="W20" s="14" t="s">
        <v>105</v>
      </c>
      <c r="X20" s="17" t="s">
        <v>82</v>
      </c>
    </row>
    <row r="21" spans="1:24" ht="25.5" x14ac:dyDescent="0.25">
      <c r="A21" s="9" t="s">
        <v>30</v>
      </c>
      <c r="B21" s="9" t="s">
        <v>19</v>
      </c>
      <c r="C21" s="9" t="s">
        <v>35</v>
      </c>
      <c r="D21" s="9" t="s">
        <v>77</v>
      </c>
      <c r="E21" s="18" t="s">
        <v>1</v>
      </c>
      <c r="F21" s="9" t="s">
        <v>18</v>
      </c>
      <c r="G21" s="9" t="s">
        <v>54</v>
      </c>
      <c r="H21" s="18" t="s">
        <v>3</v>
      </c>
      <c r="I21" s="9" t="s">
        <v>20</v>
      </c>
      <c r="J21" s="9" t="s">
        <v>12</v>
      </c>
      <c r="K21" s="12" t="s">
        <v>10</v>
      </c>
      <c r="L21" s="9">
        <v>1</v>
      </c>
      <c r="M21" s="9">
        <v>60</v>
      </c>
      <c r="N21" s="9" t="s">
        <v>21</v>
      </c>
      <c r="O21" s="9">
        <f t="shared" si="0"/>
        <v>1440</v>
      </c>
      <c r="P21" s="9">
        <v>30</v>
      </c>
      <c r="Q21" s="9">
        <f t="shared" si="1"/>
        <v>43200</v>
      </c>
      <c r="R21" s="13">
        <v>0.3</v>
      </c>
      <c r="S21" s="13">
        <f>Q21*5*R21</f>
        <v>64800</v>
      </c>
      <c r="T21" s="13">
        <f>Q21*10*R21</f>
        <v>129600</v>
      </c>
      <c r="U21" s="13">
        <f>Q21*15*R21</f>
        <v>194400</v>
      </c>
      <c r="V21" s="13">
        <f>Q21*20*R21</f>
        <v>259200</v>
      </c>
      <c r="W21" s="14" t="s">
        <v>106</v>
      </c>
      <c r="X21" s="9" t="s">
        <v>78</v>
      </c>
    </row>
    <row r="22" spans="1:24" ht="51" x14ac:dyDescent="0.25">
      <c r="A22" s="9" t="s">
        <v>30</v>
      </c>
      <c r="B22" s="9" t="s">
        <v>19</v>
      </c>
      <c r="C22" s="9" t="s">
        <v>35</v>
      </c>
      <c r="D22" s="9" t="s">
        <v>77</v>
      </c>
      <c r="E22" s="18" t="s">
        <v>1</v>
      </c>
      <c r="F22" s="9" t="s">
        <v>17</v>
      </c>
      <c r="G22" s="9" t="s">
        <v>55</v>
      </c>
      <c r="H22" s="18" t="s">
        <v>3</v>
      </c>
      <c r="I22" s="9" t="s">
        <v>129</v>
      </c>
      <c r="J22" s="9" t="s">
        <v>12</v>
      </c>
      <c r="K22" s="12" t="s">
        <v>10</v>
      </c>
      <c r="L22" s="9">
        <v>1</v>
      </c>
      <c r="M22" s="9">
        <v>60</v>
      </c>
      <c r="N22" s="9" t="s">
        <v>21</v>
      </c>
      <c r="O22" s="9">
        <f t="shared" si="0"/>
        <v>1440</v>
      </c>
      <c r="P22" s="9">
        <v>30</v>
      </c>
      <c r="Q22" s="9">
        <f t="shared" si="1"/>
        <v>43200</v>
      </c>
      <c r="R22" s="13">
        <v>0.8</v>
      </c>
      <c r="S22" s="13">
        <f>Q22*5*R22</f>
        <v>172800</v>
      </c>
      <c r="T22" s="13">
        <f>Q22*10*R22</f>
        <v>345600</v>
      </c>
      <c r="U22" s="13">
        <f>Q22*15*R22</f>
        <v>518400</v>
      </c>
      <c r="V22" s="13">
        <f>Q22*20*R22</f>
        <v>691200</v>
      </c>
      <c r="W22" s="14" t="s">
        <v>107</v>
      </c>
      <c r="X22" s="9" t="s">
        <v>78</v>
      </c>
    </row>
    <row r="23" spans="1:24" ht="51" x14ac:dyDescent="0.25">
      <c r="A23" s="9" t="s">
        <v>30</v>
      </c>
      <c r="B23" s="9" t="s">
        <v>19</v>
      </c>
      <c r="C23" s="9" t="s">
        <v>35</v>
      </c>
      <c r="D23" s="9" t="s">
        <v>77</v>
      </c>
      <c r="E23" s="18" t="s">
        <v>1</v>
      </c>
      <c r="F23" s="9" t="s">
        <v>17</v>
      </c>
      <c r="G23" s="9" t="s">
        <v>56</v>
      </c>
      <c r="H23" s="18" t="s">
        <v>3</v>
      </c>
      <c r="I23" s="9" t="s">
        <v>129</v>
      </c>
      <c r="J23" s="9" t="s">
        <v>12</v>
      </c>
      <c r="K23" s="12" t="s">
        <v>10</v>
      </c>
      <c r="L23" s="9">
        <v>1</v>
      </c>
      <c r="M23" s="9">
        <v>60</v>
      </c>
      <c r="N23" s="9" t="s">
        <v>21</v>
      </c>
      <c r="O23" s="9">
        <f t="shared" si="0"/>
        <v>1440</v>
      </c>
      <c r="P23" s="9">
        <v>30</v>
      </c>
      <c r="Q23" s="9">
        <f t="shared" si="1"/>
        <v>43200</v>
      </c>
      <c r="R23" s="13">
        <v>0.8</v>
      </c>
      <c r="S23" s="13">
        <f>Q23*5*R23</f>
        <v>172800</v>
      </c>
      <c r="T23" s="13">
        <f>Q23*10*R23</f>
        <v>345600</v>
      </c>
      <c r="U23" s="13">
        <f>Q23*15*R23</f>
        <v>518400</v>
      </c>
      <c r="V23" s="13">
        <f>Q23*20*R23</f>
        <v>691200</v>
      </c>
      <c r="W23" s="14" t="s">
        <v>108</v>
      </c>
      <c r="X23" s="9" t="s">
        <v>78</v>
      </c>
    </row>
    <row r="24" spans="1:24" ht="38.25" x14ac:dyDescent="0.25">
      <c r="A24" s="9" t="s">
        <v>30</v>
      </c>
      <c r="B24" s="9" t="s">
        <v>19</v>
      </c>
      <c r="C24" s="9" t="s">
        <v>36</v>
      </c>
      <c r="D24" s="15" t="s">
        <v>73</v>
      </c>
      <c r="E24" s="16" t="s">
        <v>1</v>
      </c>
      <c r="F24" s="9" t="s">
        <v>18</v>
      </c>
      <c r="G24" s="9" t="s">
        <v>57</v>
      </c>
      <c r="H24" s="18" t="s">
        <v>3</v>
      </c>
      <c r="I24" s="9" t="s">
        <v>20</v>
      </c>
      <c r="J24" s="9" t="s">
        <v>12</v>
      </c>
      <c r="K24" s="12" t="s">
        <v>10</v>
      </c>
      <c r="L24" s="9">
        <v>1</v>
      </c>
      <c r="M24" s="9">
        <v>60</v>
      </c>
      <c r="N24" s="9" t="s">
        <v>21</v>
      </c>
      <c r="O24" s="9">
        <f t="shared" si="0"/>
        <v>1440</v>
      </c>
      <c r="P24" s="9">
        <v>30</v>
      </c>
      <c r="Q24" s="9">
        <f t="shared" si="1"/>
        <v>43200</v>
      </c>
      <c r="R24" s="13">
        <v>0.3</v>
      </c>
      <c r="S24" s="13">
        <f t="shared" ref="S24:S27" si="26">Q24*5*R24</f>
        <v>64800</v>
      </c>
      <c r="T24" s="13">
        <f t="shared" ref="T24:T27" si="27">Q24*10*R24</f>
        <v>129600</v>
      </c>
      <c r="U24" s="13">
        <f t="shared" ref="U24:U27" si="28">Q24*15*R24</f>
        <v>194400</v>
      </c>
      <c r="V24" s="13">
        <f t="shared" ref="V24:V27" si="29">Q24*20*R24</f>
        <v>259200</v>
      </c>
      <c r="W24" s="14" t="s">
        <v>109</v>
      </c>
      <c r="X24" s="17" t="s">
        <v>83</v>
      </c>
    </row>
    <row r="25" spans="1:24" ht="38.25" x14ac:dyDescent="0.25">
      <c r="A25" s="9" t="s">
        <v>30</v>
      </c>
      <c r="B25" s="9" t="s">
        <v>19</v>
      </c>
      <c r="C25" s="9" t="s">
        <v>36</v>
      </c>
      <c r="D25" s="15" t="s">
        <v>73</v>
      </c>
      <c r="E25" s="16" t="s">
        <v>1</v>
      </c>
      <c r="F25" s="9" t="s">
        <v>18</v>
      </c>
      <c r="G25" s="9" t="s">
        <v>58</v>
      </c>
      <c r="H25" s="18" t="s">
        <v>3</v>
      </c>
      <c r="I25" s="9" t="s">
        <v>123</v>
      </c>
      <c r="J25" s="9" t="s">
        <v>12</v>
      </c>
      <c r="K25" s="12" t="s">
        <v>10</v>
      </c>
      <c r="L25" s="9">
        <v>1</v>
      </c>
      <c r="M25" s="9">
        <v>60</v>
      </c>
      <c r="N25" s="9" t="s">
        <v>21</v>
      </c>
      <c r="O25" s="9">
        <f t="shared" si="0"/>
        <v>1440</v>
      </c>
      <c r="P25" s="9">
        <v>30</v>
      </c>
      <c r="Q25" s="9">
        <f t="shared" si="1"/>
        <v>43200</v>
      </c>
      <c r="R25" s="13">
        <v>0.3</v>
      </c>
      <c r="S25" s="13">
        <f t="shared" si="26"/>
        <v>64800</v>
      </c>
      <c r="T25" s="13">
        <f t="shared" si="27"/>
        <v>129600</v>
      </c>
      <c r="U25" s="13">
        <f t="shared" si="28"/>
        <v>194400</v>
      </c>
      <c r="V25" s="13">
        <f t="shared" si="29"/>
        <v>259200</v>
      </c>
      <c r="W25" s="14" t="s">
        <v>110</v>
      </c>
      <c r="X25" s="17" t="s">
        <v>83</v>
      </c>
    </row>
    <row r="26" spans="1:24" ht="25.5" x14ac:dyDescent="0.25">
      <c r="A26" s="9" t="s">
        <v>30</v>
      </c>
      <c r="B26" s="9" t="s">
        <v>19</v>
      </c>
      <c r="C26" s="9" t="s">
        <v>37</v>
      </c>
      <c r="D26" s="15" t="s">
        <v>74</v>
      </c>
      <c r="E26" s="16" t="s">
        <v>1</v>
      </c>
      <c r="F26" s="9" t="s">
        <v>18</v>
      </c>
      <c r="G26" s="9" t="s">
        <v>59</v>
      </c>
      <c r="H26" s="18" t="s">
        <v>3</v>
      </c>
      <c r="I26" s="9" t="s">
        <v>20</v>
      </c>
      <c r="J26" s="9" t="s">
        <v>12</v>
      </c>
      <c r="K26" s="12" t="s">
        <v>10</v>
      </c>
      <c r="L26" s="9">
        <v>1</v>
      </c>
      <c r="M26" s="9">
        <v>60</v>
      </c>
      <c r="N26" s="9" t="s">
        <v>21</v>
      </c>
      <c r="O26" s="9">
        <f t="shared" si="0"/>
        <v>1440</v>
      </c>
      <c r="P26" s="9">
        <v>30</v>
      </c>
      <c r="Q26" s="9">
        <f t="shared" si="1"/>
        <v>43200</v>
      </c>
      <c r="R26" s="13">
        <v>0.3</v>
      </c>
      <c r="S26" s="13">
        <f t="shared" si="26"/>
        <v>64800</v>
      </c>
      <c r="T26" s="13">
        <f t="shared" si="27"/>
        <v>129600</v>
      </c>
      <c r="U26" s="13">
        <f t="shared" si="28"/>
        <v>194400</v>
      </c>
      <c r="V26" s="13">
        <f t="shared" si="29"/>
        <v>259200</v>
      </c>
      <c r="W26" s="14" t="s">
        <v>111</v>
      </c>
      <c r="X26" s="17" t="s">
        <v>84</v>
      </c>
    </row>
    <row r="27" spans="1:24" ht="25.5" x14ac:dyDescent="0.25">
      <c r="A27" s="9" t="s">
        <v>30</v>
      </c>
      <c r="B27" s="9" t="s">
        <v>19</v>
      </c>
      <c r="C27" s="9" t="s">
        <v>37</v>
      </c>
      <c r="D27" s="15" t="s">
        <v>74</v>
      </c>
      <c r="E27" s="16" t="s">
        <v>1</v>
      </c>
      <c r="F27" s="9" t="s">
        <v>18</v>
      </c>
      <c r="G27" s="9" t="s">
        <v>60</v>
      </c>
      <c r="H27" s="18" t="s">
        <v>3</v>
      </c>
      <c r="I27" s="9" t="s">
        <v>20</v>
      </c>
      <c r="J27" s="9" t="s">
        <v>12</v>
      </c>
      <c r="K27" s="12" t="s">
        <v>10</v>
      </c>
      <c r="L27" s="9">
        <v>1</v>
      </c>
      <c r="M27" s="9">
        <v>60</v>
      </c>
      <c r="N27" s="9" t="s">
        <v>21</v>
      </c>
      <c r="O27" s="9">
        <f t="shared" si="0"/>
        <v>1440</v>
      </c>
      <c r="P27" s="9">
        <v>30</v>
      </c>
      <c r="Q27" s="9">
        <f t="shared" si="1"/>
        <v>43200</v>
      </c>
      <c r="R27" s="13">
        <v>0.3</v>
      </c>
      <c r="S27" s="13">
        <f t="shared" si="26"/>
        <v>64800</v>
      </c>
      <c r="T27" s="13">
        <f t="shared" si="27"/>
        <v>129600</v>
      </c>
      <c r="U27" s="13">
        <f t="shared" si="28"/>
        <v>194400</v>
      </c>
      <c r="V27" s="13">
        <f t="shared" si="29"/>
        <v>259200</v>
      </c>
      <c r="W27" s="14" t="s">
        <v>112</v>
      </c>
      <c r="X27" s="17" t="s">
        <v>84</v>
      </c>
    </row>
    <row r="28" spans="1:24" ht="25.5" x14ac:dyDescent="0.25">
      <c r="A28" s="9" t="s">
        <v>30</v>
      </c>
      <c r="B28" s="9" t="s">
        <v>19</v>
      </c>
      <c r="C28" s="9" t="s">
        <v>37</v>
      </c>
      <c r="D28" s="15" t="s">
        <v>74</v>
      </c>
      <c r="E28" s="16" t="s">
        <v>1</v>
      </c>
      <c r="F28" s="9" t="s">
        <v>17</v>
      </c>
      <c r="G28" s="9" t="s">
        <v>61</v>
      </c>
      <c r="H28" s="18" t="s">
        <v>3</v>
      </c>
      <c r="I28" s="9" t="s">
        <v>127</v>
      </c>
      <c r="J28" s="9" t="s">
        <v>12</v>
      </c>
      <c r="K28" s="12" t="s">
        <v>10</v>
      </c>
      <c r="L28" s="9">
        <v>1</v>
      </c>
      <c r="M28" s="9">
        <v>60</v>
      </c>
      <c r="N28" s="9" t="s">
        <v>21</v>
      </c>
      <c r="O28" s="9">
        <f t="shared" si="0"/>
        <v>1440</v>
      </c>
      <c r="P28" s="9">
        <v>30</v>
      </c>
      <c r="Q28" s="9">
        <f t="shared" si="1"/>
        <v>43200</v>
      </c>
      <c r="R28" s="13">
        <v>0.8</v>
      </c>
      <c r="S28" s="13">
        <f>Q28*5*R28</f>
        <v>172800</v>
      </c>
      <c r="T28" s="13">
        <f>Q28*10*R28</f>
        <v>345600</v>
      </c>
      <c r="U28" s="13">
        <f>Q28*15*R28</f>
        <v>518400</v>
      </c>
      <c r="V28" s="13">
        <f>Q28*20*R28</f>
        <v>691200</v>
      </c>
      <c r="W28" s="14" t="s">
        <v>113</v>
      </c>
      <c r="X28" s="17" t="s">
        <v>84</v>
      </c>
    </row>
    <row r="29" spans="1:24" ht="25.5" x14ac:dyDescent="0.25">
      <c r="A29" s="9" t="s">
        <v>30</v>
      </c>
      <c r="B29" s="9" t="s">
        <v>19</v>
      </c>
      <c r="C29" s="9" t="s">
        <v>37</v>
      </c>
      <c r="D29" s="15" t="s">
        <v>74</v>
      </c>
      <c r="E29" s="16" t="s">
        <v>1</v>
      </c>
      <c r="F29" s="9" t="s">
        <v>17</v>
      </c>
      <c r="G29" s="9" t="s">
        <v>62</v>
      </c>
      <c r="H29" s="18" t="s">
        <v>3</v>
      </c>
      <c r="I29" s="9" t="s">
        <v>130</v>
      </c>
      <c r="J29" s="9" t="s">
        <v>12</v>
      </c>
      <c r="K29" s="12" t="s">
        <v>10</v>
      </c>
      <c r="L29" s="9">
        <v>1</v>
      </c>
      <c r="M29" s="9">
        <v>60</v>
      </c>
      <c r="N29" s="9" t="s">
        <v>21</v>
      </c>
      <c r="O29" s="9">
        <f t="shared" si="0"/>
        <v>1440</v>
      </c>
      <c r="P29" s="9">
        <v>30</v>
      </c>
      <c r="Q29" s="9">
        <f t="shared" si="1"/>
        <v>43200</v>
      </c>
      <c r="R29" s="13">
        <v>0.6</v>
      </c>
      <c r="S29" s="13">
        <f t="shared" ref="S29" si="30">Q29*5*R29</f>
        <v>129600</v>
      </c>
      <c r="T29" s="13">
        <f t="shared" ref="T29" si="31">Q29*10*R29</f>
        <v>259200</v>
      </c>
      <c r="U29" s="13">
        <f t="shared" ref="U29" si="32">Q29*15*R29</f>
        <v>388800</v>
      </c>
      <c r="V29" s="13">
        <f t="shared" ref="V29" si="33">Q29*20*R29</f>
        <v>518400</v>
      </c>
      <c r="W29" s="14" t="s">
        <v>114</v>
      </c>
      <c r="X29" s="17" t="s">
        <v>84</v>
      </c>
    </row>
    <row r="30" spans="1:24" ht="25.5" x14ac:dyDescent="0.25">
      <c r="A30" s="9" t="s">
        <v>30</v>
      </c>
      <c r="B30" s="9" t="s">
        <v>19</v>
      </c>
      <c r="C30" s="9" t="s">
        <v>37</v>
      </c>
      <c r="D30" s="15" t="s">
        <v>74</v>
      </c>
      <c r="E30" s="16" t="s">
        <v>1</v>
      </c>
      <c r="F30" s="9" t="s">
        <v>17</v>
      </c>
      <c r="G30" s="9" t="s">
        <v>63</v>
      </c>
      <c r="H30" s="18" t="s">
        <v>3</v>
      </c>
      <c r="I30" s="9" t="s">
        <v>127</v>
      </c>
      <c r="J30" s="9" t="s">
        <v>12</v>
      </c>
      <c r="K30" s="12" t="s">
        <v>10</v>
      </c>
      <c r="L30" s="9">
        <v>1</v>
      </c>
      <c r="M30" s="9">
        <v>60</v>
      </c>
      <c r="N30" s="9" t="s">
        <v>21</v>
      </c>
      <c r="O30" s="9">
        <f t="shared" si="0"/>
        <v>1440</v>
      </c>
      <c r="P30" s="9">
        <v>30</v>
      </c>
      <c r="Q30" s="9">
        <f t="shared" si="1"/>
        <v>43200</v>
      </c>
      <c r="R30" s="13">
        <v>0.8</v>
      </c>
      <c r="S30" s="13">
        <f>Q30*5*R30</f>
        <v>172800</v>
      </c>
      <c r="T30" s="13">
        <f>Q30*10*R30</f>
        <v>345600</v>
      </c>
      <c r="U30" s="13">
        <f>Q30*15*R30</f>
        <v>518400</v>
      </c>
      <c r="V30" s="13">
        <f>Q30*20*R30</f>
        <v>691200</v>
      </c>
      <c r="W30" s="14" t="s">
        <v>115</v>
      </c>
      <c r="X30" s="17" t="s">
        <v>84</v>
      </c>
    </row>
    <row r="31" spans="1:24" ht="38.25" x14ac:dyDescent="0.25">
      <c r="A31" s="9" t="s">
        <v>30</v>
      </c>
      <c r="B31" s="9" t="s">
        <v>19</v>
      </c>
      <c r="C31" s="9" t="s">
        <v>38</v>
      </c>
      <c r="D31" s="15" t="s">
        <v>75</v>
      </c>
      <c r="E31" s="16" t="s">
        <v>1</v>
      </c>
      <c r="F31" s="9" t="s">
        <v>18</v>
      </c>
      <c r="G31" s="9" t="s">
        <v>64</v>
      </c>
      <c r="H31" s="18" t="s">
        <v>3</v>
      </c>
      <c r="I31" s="9" t="s">
        <v>20</v>
      </c>
      <c r="J31" s="9" t="s">
        <v>12</v>
      </c>
      <c r="K31" s="12" t="s">
        <v>10</v>
      </c>
      <c r="L31" s="9">
        <v>1</v>
      </c>
      <c r="M31" s="9">
        <v>60</v>
      </c>
      <c r="N31" s="9" t="s">
        <v>21</v>
      </c>
      <c r="O31" s="9">
        <f t="shared" si="0"/>
        <v>1440</v>
      </c>
      <c r="P31" s="9">
        <v>30</v>
      </c>
      <c r="Q31" s="9">
        <f t="shared" si="1"/>
        <v>43200</v>
      </c>
      <c r="R31" s="13">
        <v>0.3</v>
      </c>
      <c r="S31" s="13">
        <f t="shared" ref="S31:S36" si="34">Q31*5*R31</f>
        <v>64800</v>
      </c>
      <c r="T31" s="13">
        <f t="shared" ref="T31:T36" si="35">Q31*10*R31</f>
        <v>129600</v>
      </c>
      <c r="U31" s="13">
        <f t="shared" ref="U31:U36" si="36">Q31*15*R31</f>
        <v>194400</v>
      </c>
      <c r="V31" s="13">
        <f t="shared" ref="V31:V36" si="37">Q31*20*R31</f>
        <v>259200</v>
      </c>
      <c r="W31" s="14" t="s">
        <v>116</v>
      </c>
      <c r="X31" s="17" t="s">
        <v>85</v>
      </c>
    </row>
    <row r="32" spans="1:24" ht="25.5" x14ac:dyDescent="0.25">
      <c r="A32" s="9" t="s">
        <v>30</v>
      </c>
      <c r="B32" s="9" t="s">
        <v>19</v>
      </c>
      <c r="C32" s="9" t="s">
        <v>38</v>
      </c>
      <c r="D32" s="15" t="s">
        <v>75</v>
      </c>
      <c r="E32" s="16" t="s">
        <v>1</v>
      </c>
      <c r="F32" s="9" t="s">
        <v>18</v>
      </c>
      <c r="G32" s="9" t="s">
        <v>65</v>
      </c>
      <c r="H32" s="18" t="s">
        <v>3</v>
      </c>
      <c r="I32" s="9" t="s">
        <v>123</v>
      </c>
      <c r="J32" s="9" t="s">
        <v>12</v>
      </c>
      <c r="K32" s="12" t="s">
        <v>10</v>
      </c>
      <c r="L32" s="9">
        <v>1</v>
      </c>
      <c r="M32" s="9">
        <v>60</v>
      </c>
      <c r="N32" s="9" t="s">
        <v>21</v>
      </c>
      <c r="O32" s="9">
        <f t="shared" si="0"/>
        <v>1440</v>
      </c>
      <c r="P32" s="9">
        <v>30</v>
      </c>
      <c r="Q32" s="9">
        <f t="shared" si="1"/>
        <v>43200</v>
      </c>
      <c r="R32" s="13">
        <v>0.3</v>
      </c>
      <c r="S32" s="13">
        <f t="shared" si="34"/>
        <v>64800</v>
      </c>
      <c r="T32" s="13">
        <f t="shared" si="35"/>
        <v>129600</v>
      </c>
      <c r="U32" s="13">
        <f t="shared" si="36"/>
        <v>194400</v>
      </c>
      <c r="V32" s="13">
        <f t="shared" si="37"/>
        <v>259200</v>
      </c>
      <c r="W32" s="14" t="s">
        <v>117</v>
      </c>
      <c r="X32" s="17" t="s">
        <v>85</v>
      </c>
    </row>
    <row r="33" spans="1:24" ht="25.5" x14ac:dyDescent="0.25">
      <c r="A33" s="9" t="s">
        <v>30</v>
      </c>
      <c r="B33" s="9" t="s">
        <v>19</v>
      </c>
      <c r="C33" s="9" t="s">
        <v>39</v>
      </c>
      <c r="D33" s="15" t="s">
        <v>76</v>
      </c>
      <c r="E33" s="16" t="s">
        <v>1</v>
      </c>
      <c r="F33" s="9" t="s">
        <v>17</v>
      </c>
      <c r="G33" s="9" t="s">
        <v>66</v>
      </c>
      <c r="H33" s="18" t="s">
        <v>3</v>
      </c>
      <c r="I33" s="9" t="s">
        <v>131</v>
      </c>
      <c r="J33" s="9" t="s">
        <v>12</v>
      </c>
      <c r="K33" s="12" t="s">
        <v>10</v>
      </c>
      <c r="L33" s="9">
        <v>1</v>
      </c>
      <c r="M33" s="9">
        <v>60</v>
      </c>
      <c r="N33" s="9" t="s">
        <v>21</v>
      </c>
      <c r="O33" s="9">
        <f t="shared" si="0"/>
        <v>1440</v>
      </c>
      <c r="P33" s="9">
        <v>30</v>
      </c>
      <c r="Q33" s="9">
        <f t="shared" si="1"/>
        <v>43200</v>
      </c>
      <c r="R33" s="13">
        <v>1</v>
      </c>
      <c r="S33" s="13">
        <f t="shared" si="34"/>
        <v>216000</v>
      </c>
      <c r="T33" s="13">
        <f t="shared" si="35"/>
        <v>432000</v>
      </c>
      <c r="U33" s="13">
        <f t="shared" si="36"/>
        <v>648000</v>
      </c>
      <c r="V33" s="13">
        <f t="shared" si="37"/>
        <v>864000</v>
      </c>
      <c r="W33" s="14" t="s">
        <v>118</v>
      </c>
      <c r="X33" s="17" t="s">
        <v>86</v>
      </c>
    </row>
    <row r="34" spans="1:24" ht="25.5" x14ac:dyDescent="0.25">
      <c r="A34" s="9" t="s">
        <v>30</v>
      </c>
      <c r="B34" s="9" t="s">
        <v>19</v>
      </c>
      <c r="C34" s="9" t="s">
        <v>39</v>
      </c>
      <c r="D34" s="15" t="s">
        <v>76</v>
      </c>
      <c r="E34" s="16" t="s">
        <v>1</v>
      </c>
      <c r="F34" s="9" t="s">
        <v>17</v>
      </c>
      <c r="G34" s="9" t="s">
        <v>67</v>
      </c>
      <c r="H34" s="18" t="s">
        <v>3</v>
      </c>
      <c r="I34" s="9" t="s">
        <v>131</v>
      </c>
      <c r="J34" s="9" t="s">
        <v>12</v>
      </c>
      <c r="K34" s="12" t="s">
        <v>10</v>
      </c>
      <c r="L34" s="9">
        <v>1</v>
      </c>
      <c r="M34" s="9">
        <v>60</v>
      </c>
      <c r="N34" s="9" t="s">
        <v>21</v>
      </c>
      <c r="O34" s="9">
        <f t="shared" si="0"/>
        <v>1440</v>
      </c>
      <c r="P34" s="9">
        <v>30</v>
      </c>
      <c r="Q34" s="9">
        <f t="shared" si="1"/>
        <v>43200</v>
      </c>
      <c r="R34" s="13">
        <v>1</v>
      </c>
      <c r="S34" s="13">
        <f t="shared" si="34"/>
        <v>216000</v>
      </c>
      <c r="T34" s="13">
        <f t="shared" si="35"/>
        <v>432000</v>
      </c>
      <c r="U34" s="13">
        <f t="shared" si="36"/>
        <v>648000</v>
      </c>
      <c r="V34" s="13">
        <f t="shared" si="37"/>
        <v>864000</v>
      </c>
      <c r="W34" s="14" t="s">
        <v>119</v>
      </c>
      <c r="X34" s="17" t="s">
        <v>86</v>
      </c>
    </row>
    <row r="35" spans="1:24" ht="25.5" x14ac:dyDescent="0.25">
      <c r="A35" s="9" t="s">
        <v>30</v>
      </c>
      <c r="B35" s="9" t="s">
        <v>19</v>
      </c>
      <c r="C35" s="9" t="s">
        <v>39</v>
      </c>
      <c r="D35" s="15" t="s">
        <v>76</v>
      </c>
      <c r="E35" s="16" t="s">
        <v>1</v>
      </c>
      <c r="F35" s="9" t="s">
        <v>17</v>
      </c>
      <c r="G35" s="9" t="s">
        <v>68</v>
      </c>
      <c r="H35" s="18" t="s">
        <v>3</v>
      </c>
      <c r="I35" s="9" t="s">
        <v>131</v>
      </c>
      <c r="J35" s="9" t="s">
        <v>12</v>
      </c>
      <c r="K35" s="12" t="s">
        <v>10</v>
      </c>
      <c r="L35" s="9">
        <v>1</v>
      </c>
      <c r="M35" s="9">
        <v>60</v>
      </c>
      <c r="N35" s="9" t="s">
        <v>21</v>
      </c>
      <c r="O35" s="9">
        <f t="shared" si="0"/>
        <v>1440</v>
      </c>
      <c r="P35" s="9">
        <v>30</v>
      </c>
      <c r="Q35" s="9">
        <f t="shared" si="1"/>
        <v>43200</v>
      </c>
      <c r="R35" s="13">
        <v>1</v>
      </c>
      <c r="S35" s="13">
        <f t="shared" si="34"/>
        <v>216000</v>
      </c>
      <c r="T35" s="13">
        <f t="shared" si="35"/>
        <v>432000</v>
      </c>
      <c r="U35" s="13">
        <f t="shared" si="36"/>
        <v>648000</v>
      </c>
      <c r="V35" s="13">
        <f t="shared" si="37"/>
        <v>864000</v>
      </c>
      <c r="W35" s="14" t="s">
        <v>120</v>
      </c>
      <c r="X35" s="17" t="s">
        <v>86</v>
      </c>
    </row>
    <row r="36" spans="1:24" ht="25.5" x14ac:dyDescent="0.25">
      <c r="A36" s="9" t="s">
        <v>30</v>
      </c>
      <c r="B36" s="9" t="s">
        <v>19</v>
      </c>
      <c r="C36" s="9" t="s">
        <v>39</v>
      </c>
      <c r="D36" s="15" t="s">
        <v>76</v>
      </c>
      <c r="E36" s="16" t="s">
        <v>1</v>
      </c>
      <c r="F36" s="9" t="s">
        <v>17</v>
      </c>
      <c r="G36" s="9" t="s">
        <v>69</v>
      </c>
      <c r="H36" s="18" t="s">
        <v>3</v>
      </c>
      <c r="I36" s="9" t="s">
        <v>131</v>
      </c>
      <c r="J36" s="9" t="s">
        <v>12</v>
      </c>
      <c r="K36" s="12" t="s">
        <v>10</v>
      </c>
      <c r="L36" s="9">
        <v>1</v>
      </c>
      <c r="M36" s="9">
        <v>60</v>
      </c>
      <c r="N36" s="9" t="s">
        <v>21</v>
      </c>
      <c r="O36" s="9">
        <f t="shared" si="0"/>
        <v>1440</v>
      </c>
      <c r="P36" s="9">
        <v>30</v>
      </c>
      <c r="Q36" s="9">
        <f t="shared" si="1"/>
        <v>43200</v>
      </c>
      <c r="R36" s="13">
        <v>1</v>
      </c>
      <c r="S36" s="13">
        <f t="shared" si="34"/>
        <v>216000</v>
      </c>
      <c r="T36" s="13">
        <f t="shared" si="35"/>
        <v>432000</v>
      </c>
      <c r="U36" s="13">
        <f t="shared" si="36"/>
        <v>648000</v>
      </c>
      <c r="V36" s="13">
        <f t="shared" si="37"/>
        <v>864000</v>
      </c>
      <c r="W36" s="14" t="s">
        <v>121</v>
      </c>
      <c r="X36" s="17" t="s">
        <v>86</v>
      </c>
    </row>
    <row r="37" spans="1:24" ht="38.25" x14ac:dyDescent="0.25">
      <c r="A37" s="9" t="s">
        <v>30</v>
      </c>
      <c r="B37" s="9" t="s">
        <v>19</v>
      </c>
      <c r="C37" s="9" t="s">
        <v>39</v>
      </c>
      <c r="D37" s="15" t="s">
        <v>76</v>
      </c>
      <c r="E37" s="16" t="s">
        <v>1</v>
      </c>
      <c r="F37" s="9" t="s">
        <v>18</v>
      </c>
      <c r="G37" s="9" t="s">
        <v>70</v>
      </c>
      <c r="H37" s="18" t="s">
        <v>3</v>
      </c>
      <c r="I37" s="9" t="s">
        <v>123</v>
      </c>
      <c r="J37" s="9" t="s">
        <v>12</v>
      </c>
      <c r="K37" s="12" t="s">
        <v>10</v>
      </c>
      <c r="L37" s="9">
        <v>1</v>
      </c>
      <c r="M37" s="9">
        <v>60</v>
      </c>
      <c r="N37" s="9" t="s">
        <v>21</v>
      </c>
      <c r="O37" s="9">
        <f t="shared" si="0"/>
        <v>1440</v>
      </c>
      <c r="P37" s="9">
        <v>30</v>
      </c>
      <c r="Q37" s="9">
        <f t="shared" si="1"/>
        <v>43200</v>
      </c>
      <c r="R37" s="13">
        <v>0.8</v>
      </c>
      <c r="S37" s="13">
        <f>Q37*5*R37</f>
        <v>172800</v>
      </c>
      <c r="T37" s="13">
        <f>Q37*10*R37</f>
        <v>345600</v>
      </c>
      <c r="U37" s="13">
        <f>Q37*15*R37</f>
        <v>518400</v>
      </c>
      <c r="V37" s="13">
        <f>Q37*20*R37</f>
        <v>691200</v>
      </c>
      <c r="W37" s="14" t="s">
        <v>122</v>
      </c>
      <c r="X37" s="17" t="s">
        <v>86</v>
      </c>
    </row>
  </sheetData>
  <autoFilter ref="A1:X37"/>
  <hyperlinks>
    <hyperlink ref="E2" r:id="rId1"/>
    <hyperlink ref="E3" r:id="rId2"/>
    <hyperlink ref="E4" r:id="rId3"/>
    <hyperlink ref="E5" r:id="rId4"/>
    <hyperlink ref="E6" r:id="rId5"/>
    <hyperlink ref="E12" r:id="rId6"/>
    <hyperlink ref="E13" r:id="rId7"/>
    <hyperlink ref="E14" r:id="rId8"/>
    <hyperlink ref="E15" r:id="rId9"/>
    <hyperlink ref="E16" r:id="rId10"/>
    <hyperlink ref="E17" r:id="rId11"/>
    <hyperlink ref="E18" r:id="rId12"/>
    <hyperlink ref="E19" r:id="rId13"/>
    <hyperlink ref="E20" r:id="rId14"/>
    <hyperlink ref="E25" r:id="rId15"/>
    <hyperlink ref="E26" r:id="rId16"/>
    <hyperlink ref="E27" r:id="rId17"/>
    <hyperlink ref="E28" r:id="rId18"/>
    <hyperlink ref="E29" r:id="rId19"/>
    <hyperlink ref="E30" r:id="rId20"/>
    <hyperlink ref="E31" r:id="rId21"/>
    <hyperlink ref="E32" r:id="rId22"/>
    <hyperlink ref="E33" r:id="rId23"/>
    <hyperlink ref="E34" r:id="rId24"/>
    <hyperlink ref="E35" r:id="rId25"/>
    <hyperlink ref="E36" r:id="rId26"/>
    <hyperlink ref="E37" r:id="rId27"/>
    <hyperlink ref="E21" r:id="rId28"/>
    <hyperlink ref="E22" r:id="rId29"/>
    <hyperlink ref="E23" r:id="rId30"/>
    <hyperlink ref="E24" r:id="rId31"/>
    <hyperlink ref="E7" r:id="rId32"/>
    <hyperlink ref="E8" r:id="rId33"/>
    <hyperlink ref="E9" r:id="rId34"/>
    <hyperlink ref="E10" r:id="rId35"/>
    <hyperlink ref="E11" r:id="rId36"/>
    <hyperlink ref="H11" r:id="rId37"/>
    <hyperlink ref="H12" r:id="rId38"/>
    <hyperlink ref="H13" r:id="rId39"/>
    <hyperlink ref="H14" r:id="rId40"/>
    <hyperlink ref="H15" r:id="rId41"/>
    <hyperlink ref="H16" r:id="rId42"/>
    <hyperlink ref="H17" r:id="rId43"/>
    <hyperlink ref="H18" r:id="rId44"/>
    <hyperlink ref="H19" r:id="rId45"/>
    <hyperlink ref="H20" r:id="rId46"/>
    <hyperlink ref="H21" r:id="rId47"/>
    <hyperlink ref="H22" r:id="rId48"/>
    <hyperlink ref="H23" r:id="rId49"/>
    <hyperlink ref="H24" r:id="rId50"/>
    <hyperlink ref="H25" r:id="rId51"/>
    <hyperlink ref="H26" r:id="rId52"/>
    <hyperlink ref="H27" r:id="rId53"/>
    <hyperlink ref="H28" r:id="rId54"/>
    <hyperlink ref="H29" r:id="rId55"/>
    <hyperlink ref="H30" r:id="rId56"/>
    <hyperlink ref="H31" r:id="rId57"/>
    <hyperlink ref="H32" r:id="rId58"/>
    <hyperlink ref="H33" r:id="rId59"/>
    <hyperlink ref="H34" r:id="rId60"/>
    <hyperlink ref="H35" r:id="rId61"/>
    <hyperlink ref="H36" r:id="rId62"/>
    <hyperlink ref="H37" r:id="rId63"/>
    <hyperlink ref="H7" r:id="rId64"/>
    <hyperlink ref="H8" r:id="rId65"/>
    <hyperlink ref="H9" r:id="rId66"/>
    <hyperlink ref="H10" r:id="rId67"/>
  </hyperlinks>
  <pageMargins left="0.7" right="0.7" top="0.75" bottom="0.75" header="0.3" footer="0.3"/>
  <pageSetup paperSize="9" orientation="portrait" r:id="rId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Видеоэкраны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cp:revision>2</cp:revision>
  <dcterms:created xsi:type="dcterms:W3CDTF">2006-09-16T00:00:00Z</dcterms:created>
  <dcterms:modified xsi:type="dcterms:W3CDTF">2026-08-13T22:05:34Z</dcterms:modified>
</cp:coreProperties>
</file>