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Баннеры" sheetId="7" r:id="rId1"/>
  </sheets>
  <definedNames>
    <definedName name="_xlnm._FilterDatabase" localSheetId="0" hidden="1">Баннеры!$H$1:$S$2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7" l="1"/>
  <c r="R4" i="7"/>
  <c r="R5" i="7"/>
  <c r="R6" i="7"/>
  <c r="R7" i="7"/>
  <c r="R2" i="7"/>
  <c r="Q3" i="7"/>
  <c r="Q4" i="7"/>
  <c r="Q5" i="7"/>
  <c r="Q6" i="7"/>
  <c r="Q7" i="7"/>
  <c r="Q2" i="7"/>
  <c r="P7" i="7" l="1"/>
  <c r="P6" i="7"/>
  <c r="P5" i="7"/>
  <c r="P4" i="7"/>
  <c r="P3" i="7"/>
  <c r="P2" i="7"/>
</calcChain>
</file>

<file path=xl/sharedStrings.xml><?xml version="1.0" encoding="utf-8"?>
<sst xmlns="http://schemas.openxmlformats.org/spreadsheetml/2006/main" count="97" uniqueCount="51">
  <si>
    <t>Регион</t>
  </si>
  <si>
    <t>Ссылка</t>
  </si>
  <si>
    <t>Фото</t>
  </si>
  <si>
    <t>Адрес</t>
  </si>
  <si>
    <t>Карта</t>
  </si>
  <si>
    <t>Координаты</t>
  </si>
  <si>
    <t>Локация</t>
  </si>
  <si>
    <t>Способ показа</t>
  </si>
  <si>
    <t>Сеть</t>
  </si>
  <si>
    <t>Статика</t>
  </si>
  <si>
    <t>Вид рекламы</t>
  </si>
  <si>
    <t>Москва</t>
  </si>
  <si>
    <t>Теннистный клуб</t>
  </si>
  <si>
    <t>Теннис.ру</t>
  </si>
  <si>
    <t>Спартак</t>
  </si>
  <si>
    <t>Академия Александра Островского</t>
  </si>
  <si>
    <t>Мультиспорт</t>
  </si>
  <si>
    <t>Bosco Tennis Club</t>
  </si>
  <si>
    <t>Баннер</t>
  </si>
  <si>
    <t>г. Москва, ул. Летовская Малая, 8</t>
  </si>
  <si>
    <t>Майский просек, 7, стр. 7</t>
  </si>
  <si>
    <t>г.Химки, парк им. Льва Толстого</t>
  </si>
  <si>
    <t>ул. Лужники, д. 24, стр. 11</t>
  </si>
  <si>
    <t>55.569964, 37.409996</t>
  </si>
  <si>
    <t>55.805047, 37.682171</t>
  </si>
  <si>
    <t>55.895297, 37.458991</t>
  </si>
  <si>
    <t>55.721839, 37.550000</t>
  </si>
  <si>
    <t>Код</t>
  </si>
  <si>
    <t>МТКБ-1</t>
  </si>
  <si>
    <t>МТКБ-2</t>
  </si>
  <si>
    <t>МТКБ-3</t>
  </si>
  <si>
    <t>МТКБ-4</t>
  </si>
  <si>
    <t>МТКБ-5</t>
  </si>
  <si>
    <t>МТКБ-6</t>
  </si>
  <si>
    <t>Корт</t>
  </si>
  <si>
    <t>Фон корта</t>
  </si>
  <si>
    <t>Вход</t>
  </si>
  <si>
    <t>Максимальное количество баннеров</t>
  </si>
  <si>
    <t>Выбранное количество баннеров</t>
  </si>
  <si>
    <t>Размер, м.</t>
  </si>
  <si>
    <t>3х6</t>
  </si>
  <si>
    <t>16х3</t>
  </si>
  <si>
    <t>0,8х0,8</t>
  </si>
  <si>
    <t>5х2</t>
  </si>
  <si>
    <t xml:space="preserve">Место расположения в клубе </t>
  </si>
  <si>
    <t>Сторона</t>
  </si>
  <si>
    <t>А</t>
  </si>
  <si>
    <t>Период, мес.</t>
  </si>
  <si>
    <t>Аренда за 1 шт.</t>
  </si>
  <si>
    <t>Печать за 1 шт.</t>
  </si>
  <si>
    <t>Монтаж за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</si>
</sst>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1" xfId="2" applyNumberForma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Qpu50mzC0PCSRg" TargetMode="External"/><Relationship Id="rId3" Type="http://schemas.openxmlformats.org/officeDocument/2006/relationships/hyperlink" Target="https://yandex.ru/maps/-/CHG24HNT" TargetMode="External"/><Relationship Id="rId7" Type="http://schemas.openxmlformats.org/officeDocument/2006/relationships/hyperlink" Target="https://disk.yandex.ru/i/afQoeEKT_zTUpA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G24OyV" TargetMode="External"/><Relationship Id="rId1" Type="http://schemas.openxmlformats.org/officeDocument/2006/relationships/hyperlink" Target="https://yandex.ru/maps/-/CHG24FL3" TargetMode="External"/><Relationship Id="rId6" Type="http://schemas.openxmlformats.org/officeDocument/2006/relationships/hyperlink" Target="https://disk.yandex.ru/i/hcbL9VAX3MApkg" TargetMode="External"/><Relationship Id="rId11" Type="http://schemas.openxmlformats.org/officeDocument/2006/relationships/hyperlink" Target="https://disk.yandex.ru/i/eSnWHmtjUlLnzg" TargetMode="External"/><Relationship Id="rId5" Type="http://schemas.openxmlformats.org/officeDocument/2006/relationships/hyperlink" Target="https://yandex.ru/maps/-/CHG24-5o" TargetMode="External"/><Relationship Id="rId10" Type="http://schemas.openxmlformats.org/officeDocument/2006/relationships/hyperlink" Target="https://disk.yandex.ru/i/fBIreQ6e-O4RSw" TargetMode="External"/><Relationship Id="rId4" Type="http://schemas.openxmlformats.org/officeDocument/2006/relationships/hyperlink" Target="https://yandex.ru/maps/-/CHG24-5o" TargetMode="External"/><Relationship Id="rId9" Type="http://schemas.openxmlformats.org/officeDocument/2006/relationships/hyperlink" Target="https://disk.yandex.ru/i/opWZBQZMUUe3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zoomScaleNormal="100" zoomScaleSheetLayoutView="100" workbookViewId="0">
      <selection activeCell="C2" sqref="C2"/>
    </sheetView>
  </sheetViews>
  <sheetFormatPr defaultRowHeight="12.75" x14ac:dyDescent="0.2"/>
  <cols>
    <col min="1" max="3" width="19.28515625" style="2" customWidth="1"/>
    <col min="4" max="4" width="26.5703125" style="2" customWidth="1"/>
    <col min="5" max="5" width="16.85546875" style="2" customWidth="1"/>
    <col min="6" max="6" width="22.42578125" style="1" customWidth="1"/>
    <col min="7" max="7" width="18" style="1" customWidth="1"/>
    <col min="8" max="9" width="15.28515625" style="3" customWidth="1"/>
    <col min="10" max="11" width="17.85546875" style="3" customWidth="1"/>
    <col min="12" max="12" width="18.85546875" style="3" customWidth="1"/>
    <col min="13" max="13" width="17.85546875" style="3" customWidth="1"/>
    <col min="14" max="14" width="23" style="3" customWidth="1"/>
    <col min="15" max="15" width="20" style="3" customWidth="1"/>
    <col min="16" max="18" width="17.85546875" style="3" customWidth="1"/>
    <col min="19" max="19" width="24.5703125" style="4" customWidth="1"/>
    <col min="20" max="16384" width="9.140625" style="2"/>
  </cols>
  <sheetData>
    <row r="1" spans="1:20" s="1" customFormat="1" ht="38.25" x14ac:dyDescent="0.2">
      <c r="A1" s="7" t="s">
        <v>0</v>
      </c>
      <c r="B1" s="7" t="s">
        <v>6</v>
      </c>
      <c r="C1" s="7" t="s">
        <v>8</v>
      </c>
      <c r="D1" s="7" t="s">
        <v>3</v>
      </c>
      <c r="E1" s="7" t="s">
        <v>4</v>
      </c>
      <c r="F1" s="7" t="s">
        <v>10</v>
      </c>
      <c r="G1" s="7" t="s">
        <v>44</v>
      </c>
      <c r="H1" s="7" t="s">
        <v>2</v>
      </c>
      <c r="I1" s="7" t="s">
        <v>39</v>
      </c>
      <c r="J1" s="7" t="s">
        <v>7</v>
      </c>
      <c r="K1" s="7" t="s">
        <v>45</v>
      </c>
      <c r="L1" s="7" t="s">
        <v>27</v>
      </c>
      <c r="M1" s="7" t="s">
        <v>47</v>
      </c>
      <c r="N1" s="7" t="s">
        <v>37</v>
      </c>
      <c r="O1" s="7" t="s">
        <v>38</v>
      </c>
      <c r="P1" s="7" t="s">
        <v>48</v>
      </c>
      <c r="Q1" s="7" t="s">
        <v>49</v>
      </c>
      <c r="R1" s="7" t="s">
        <v>50</v>
      </c>
      <c r="S1" s="7" t="s">
        <v>5</v>
      </c>
    </row>
    <row r="2" spans="1:20" s="1" customFormat="1" ht="25.5" x14ac:dyDescent="0.2">
      <c r="A2" s="8" t="s">
        <v>11</v>
      </c>
      <c r="B2" s="8" t="s">
        <v>12</v>
      </c>
      <c r="C2" s="9" t="s">
        <v>13</v>
      </c>
      <c r="D2" s="10" t="s">
        <v>19</v>
      </c>
      <c r="E2" s="11" t="s">
        <v>1</v>
      </c>
      <c r="F2" s="8" t="s">
        <v>18</v>
      </c>
      <c r="G2" s="10" t="s">
        <v>34</v>
      </c>
      <c r="H2" s="11" t="s">
        <v>1</v>
      </c>
      <c r="I2" s="12" t="s">
        <v>40</v>
      </c>
      <c r="J2" s="8" t="s">
        <v>9</v>
      </c>
      <c r="K2" s="8" t="s">
        <v>46</v>
      </c>
      <c r="L2" s="12" t="s">
        <v>28</v>
      </c>
      <c r="M2" s="12">
        <v>1</v>
      </c>
      <c r="N2" s="13">
        <v>5</v>
      </c>
      <c r="O2" s="13">
        <v>1</v>
      </c>
      <c r="P2" s="6">
        <f>185000*O2</f>
        <v>185000</v>
      </c>
      <c r="Q2" s="6">
        <f>15300*O2</f>
        <v>15300</v>
      </c>
      <c r="R2" s="6">
        <f>30000*O2</f>
        <v>30000</v>
      </c>
      <c r="S2" s="8" t="s">
        <v>23</v>
      </c>
      <c r="T2" s="5"/>
    </row>
    <row r="3" spans="1:20" s="1" customFormat="1" x14ac:dyDescent="0.2">
      <c r="A3" s="8" t="s">
        <v>11</v>
      </c>
      <c r="B3" s="8" t="s">
        <v>12</v>
      </c>
      <c r="C3" s="8" t="s">
        <v>14</v>
      </c>
      <c r="D3" s="10" t="s">
        <v>20</v>
      </c>
      <c r="E3" s="11" t="s">
        <v>1</v>
      </c>
      <c r="F3" s="8" t="s">
        <v>18</v>
      </c>
      <c r="G3" s="10" t="s">
        <v>35</v>
      </c>
      <c r="H3" s="11" t="s">
        <v>1</v>
      </c>
      <c r="I3" s="12" t="s">
        <v>41</v>
      </c>
      <c r="J3" s="8" t="s">
        <v>9</v>
      </c>
      <c r="K3" s="8" t="s">
        <v>46</v>
      </c>
      <c r="L3" s="12" t="s">
        <v>29</v>
      </c>
      <c r="M3" s="12">
        <v>1</v>
      </c>
      <c r="N3" s="13">
        <v>1</v>
      </c>
      <c r="O3" s="13">
        <v>1</v>
      </c>
      <c r="P3" s="6">
        <f>310000*O3</f>
        <v>310000</v>
      </c>
      <c r="Q3" s="6">
        <f>15300*O3</f>
        <v>15300</v>
      </c>
      <c r="R3" s="6">
        <f>30000*O3</f>
        <v>30000</v>
      </c>
      <c r="S3" s="8" t="s">
        <v>24</v>
      </c>
      <c r="T3" s="5"/>
    </row>
    <row r="4" spans="1:20" s="1" customFormat="1" x14ac:dyDescent="0.2">
      <c r="A4" s="8" t="s">
        <v>11</v>
      </c>
      <c r="B4" s="8" t="s">
        <v>12</v>
      </c>
      <c r="C4" s="8" t="s">
        <v>14</v>
      </c>
      <c r="D4" s="10" t="s">
        <v>20</v>
      </c>
      <c r="E4" s="11" t="s">
        <v>1</v>
      </c>
      <c r="F4" s="8" t="s">
        <v>18</v>
      </c>
      <c r="G4" s="10" t="s">
        <v>34</v>
      </c>
      <c r="H4" s="11" t="s">
        <v>1</v>
      </c>
      <c r="I4" s="12" t="s">
        <v>42</v>
      </c>
      <c r="J4" s="8" t="s">
        <v>9</v>
      </c>
      <c r="K4" s="8" t="s">
        <v>46</v>
      </c>
      <c r="L4" s="12" t="s">
        <v>30</v>
      </c>
      <c r="M4" s="12">
        <v>1</v>
      </c>
      <c r="N4" s="13">
        <v>4</v>
      </c>
      <c r="O4" s="13">
        <v>1</v>
      </c>
      <c r="P4" s="6">
        <f>210000*O4</f>
        <v>210000</v>
      </c>
      <c r="Q4" s="6">
        <f>15300*O4</f>
        <v>15300</v>
      </c>
      <c r="R4" s="6">
        <f>30000*O4</f>
        <v>30000</v>
      </c>
      <c r="S4" s="8" t="s">
        <v>24</v>
      </c>
      <c r="T4" s="5"/>
    </row>
    <row r="5" spans="1:20" s="1" customFormat="1" ht="25.5" x14ac:dyDescent="0.2">
      <c r="A5" s="8" t="s">
        <v>11</v>
      </c>
      <c r="B5" s="8" t="s">
        <v>12</v>
      </c>
      <c r="C5" s="14" t="s">
        <v>15</v>
      </c>
      <c r="D5" s="10" t="s">
        <v>21</v>
      </c>
      <c r="E5" s="11" t="s">
        <v>1</v>
      </c>
      <c r="F5" s="8" t="s">
        <v>18</v>
      </c>
      <c r="G5" s="10" t="s">
        <v>36</v>
      </c>
      <c r="H5" s="11" t="s">
        <v>1</v>
      </c>
      <c r="I5" s="12" t="s">
        <v>43</v>
      </c>
      <c r="J5" s="8" t="s">
        <v>9</v>
      </c>
      <c r="K5" s="8" t="s">
        <v>46</v>
      </c>
      <c r="L5" s="12" t="s">
        <v>31</v>
      </c>
      <c r="M5" s="12">
        <v>1</v>
      </c>
      <c r="N5" s="13">
        <v>1</v>
      </c>
      <c r="O5" s="13">
        <v>1</v>
      </c>
      <c r="P5" s="6">
        <f>260000*O5</f>
        <v>260000</v>
      </c>
      <c r="Q5" s="6">
        <f>15300*O5</f>
        <v>15300</v>
      </c>
      <c r="R5" s="6">
        <f>30000*O5</f>
        <v>30000</v>
      </c>
      <c r="S5" s="8" t="s">
        <v>25</v>
      </c>
      <c r="T5" s="5"/>
    </row>
    <row r="6" spans="1:20" s="1" customFormat="1" x14ac:dyDescent="0.2">
      <c r="A6" s="8" t="s">
        <v>11</v>
      </c>
      <c r="B6" s="8" t="s">
        <v>12</v>
      </c>
      <c r="C6" s="15" t="s">
        <v>16</v>
      </c>
      <c r="D6" s="16" t="s">
        <v>22</v>
      </c>
      <c r="E6" s="11" t="s">
        <v>1</v>
      </c>
      <c r="F6" s="8" t="s">
        <v>18</v>
      </c>
      <c r="G6" s="16" t="s">
        <v>34</v>
      </c>
      <c r="H6" s="11" t="s">
        <v>1</v>
      </c>
      <c r="I6" s="12" t="s">
        <v>40</v>
      </c>
      <c r="J6" s="8" t="s">
        <v>9</v>
      </c>
      <c r="K6" s="8" t="s">
        <v>46</v>
      </c>
      <c r="L6" s="12" t="s">
        <v>32</v>
      </c>
      <c r="M6" s="12">
        <v>1</v>
      </c>
      <c r="N6" s="13">
        <v>8</v>
      </c>
      <c r="O6" s="13">
        <v>1</v>
      </c>
      <c r="P6" s="6">
        <f>185000*O6</f>
        <v>185000</v>
      </c>
      <c r="Q6" s="6">
        <f>15300*O6</f>
        <v>15300</v>
      </c>
      <c r="R6" s="6">
        <f>30000*O6</f>
        <v>30000</v>
      </c>
      <c r="S6" s="8" t="s">
        <v>26</v>
      </c>
      <c r="T6" s="5"/>
    </row>
    <row r="7" spans="1:20" s="1" customFormat="1" x14ac:dyDescent="0.2">
      <c r="A7" s="8" t="s">
        <v>11</v>
      </c>
      <c r="B7" s="8" t="s">
        <v>12</v>
      </c>
      <c r="C7" s="9" t="s">
        <v>17</v>
      </c>
      <c r="D7" s="16" t="s">
        <v>22</v>
      </c>
      <c r="E7" s="11" t="s">
        <v>1</v>
      </c>
      <c r="F7" s="8" t="s">
        <v>18</v>
      </c>
      <c r="G7" s="16" t="s">
        <v>34</v>
      </c>
      <c r="H7" s="11" t="s">
        <v>1</v>
      </c>
      <c r="I7" s="12" t="s">
        <v>40</v>
      </c>
      <c r="J7" s="8" t="s">
        <v>9</v>
      </c>
      <c r="K7" s="8" t="s">
        <v>46</v>
      </c>
      <c r="L7" s="12" t="s">
        <v>33</v>
      </c>
      <c r="M7" s="12">
        <v>1</v>
      </c>
      <c r="N7" s="13">
        <v>1</v>
      </c>
      <c r="O7" s="13">
        <v>1</v>
      </c>
      <c r="P7" s="6">
        <f>310000*O7</f>
        <v>310000</v>
      </c>
      <c r="Q7" s="6">
        <f>15300*O7</f>
        <v>15300</v>
      </c>
      <c r="R7" s="6">
        <f>30000*O7</f>
        <v>30000</v>
      </c>
      <c r="S7" s="8" t="s">
        <v>26</v>
      </c>
      <c r="T7" s="5"/>
    </row>
  </sheetData>
  <autoFilter ref="A1:S1"/>
  <hyperlinks>
    <hyperlink ref="E2" r:id="rId1"/>
    <hyperlink ref="E3:E4" r:id="rId2" display="Ссылка"/>
    <hyperlink ref="E5" r:id="rId3"/>
    <hyperlink ref="E6" r:id="rId4"/>
    <hyperlink ref="E7" r:id="rId5"/>
    <hyperlink ref="H2" r:id="rId6"/>
    <hyperlink ref="H3" r:id="rId7"/>
    <hyperlink ref="H4" r:id="rId8"/>
    <hyperlink ref="H5" r:id="rId9"/>
    <hyperlink ref="H6" r:id="rId10"/>
    <hyperlink ref="H7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Баннеры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2025-11-30T18:40:09Z</dcterms:modified>
</cp:coreProperties>
</file>