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осква\На сайт\КП\"/>
    </mc:Choice>
  </mc:AlternateContent>
  <bookViews>
    <workbookView xWindow="0" yWindow="0" windowWidth="21600" windowHeight="9030"/>
  </bookViews>
  <sheets>
    <sheet name="Цифровые сити-форматы" sheetId="1" r:id="rId1"/>
  </sheets>
  <definedNames>
    <definedName name="_xlnm._FilterDatabase" localSheetId="0" hidden="1">'Цифровые сити-форматы'!$A$1:$V$2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1" l="1"/>
  <c r="T9" i="1" s="1"/>
  <c r="U9" i="1" s="1"/>
  <c r="R8" i="1"/>
  <c r="T8" i="1" s="1"/>
  <c r="U8" i="1" s="1"/>
  <c r="R7" i="1"/>
  <c r="T7" i="1" s="1"/>
  <c r="U7" i="1" s="1"/>
  <c r="R6" i="1"/>
  <c r="T6" i="1" s="1"/>
  <c r="U6" i="1" s="1"/>
  <c r="R5" i="1"/>
  <c r="T5" i="1" s="1"/>
  <c r="U5" i="1" s="1"/>
  <c r="R4" i="1"/>
  <c r="T4" i="1" s="1"/>
  <c r="U4" i="1" s="1"/>
  <c r="R3" i="1"/>
  <c r="T3" i="1" s="1"/>
  <c r="U3" i="1" s="1"/>
  <c r="R2" i="1"/>
  <c r="T2" i="1" s="1"/>
  <c r="U2" i="1" s="1"/>
</calcChain>
</file>

<file path=xl/sharedStrings.xml><?xml version="1.0" encoding="utf-8"?>
<sst xmlns="http://schemas.openxmlformats.org/spreadsheetml/2006/main" count="134" uniqueCount="60">
  <si>
    <t>Город</t>
  </si>
  <si>
    <t>Вид конструкции</t>
  </si>
  <si>
    <t>Округ</t>
  </si>
  <si>
    <t>Район</t>
  </si>
  <si>
    <t>Адрес</t>
  </si>
  <si>
    <t>Фото</t>
  </si>
  <si>
    <t>Карта</t>
  </si>
  <si>
    <t>Формат, м.</t>
  </si>
  <si>
    <t>Способ показа</t>
  </si>
  <si>
    <t>Код</t>
  </si>
  <si>
    <t>Код П</t>
  </si>
  <si>
    <t>Свет</t>
  </si>
  <si>
    <t>Сторона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</si>
  <si>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</si>
  <si>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</si>
  <si>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</si>
  <si>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</si>
  <si>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</si>
  <si>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</si>
  <si>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</si>
  <si>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</si>
  <si>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Москва</t>
  </si>
  <si>
    <t>1,2х1,8</t>
  </si>
  <si>
    <t>Видео</t>
  </si>
  <si>
    <t>Да</t>
  </si>
  <si>
    <t>А</t>
  </si>
  <si>
    <t>Басманный</t>
  </si>
  <si>
    <t>Б</t>
  </si>
  <si>
    <t>Мещанский</t>
  </si>
  <si>
    <t>Блок, сек.</t>
  </si>
  <si>
    <t>ЦАО</t>
  </si>
  <si>
    <t>Цифровая сити-формат</t>
  </si>
  <si>
    <t>Земляной Вал ул.  33, внешняя стор. Садового (ТЦ "Атриум")</t>
  </si>
  <si>
    <t>Неглинная ул.  10, Х с ул. Кузнецкий Мост (ТД "ЦУМ")</t>
  </si>
  <si>
    <t>Новинский б-р   8, Х с ул. Новый Арбат (Lotte Plaza)</t>
  </si>
  <si>
    <t>Петровка ул.   5 (ТЦ "Петровский пассаж", БЦ "Берлинский дом", ТД "ЦУМ")</t>
  </si>
  <si>
    <t>Цветной б-р  15с1 (Универмаг "Цветной", Цирк Никулина, м. "Цветной бульвар")</t>
  </si>
  <si>
    <t>Арбат</t>
  </si>
  <si>
    <t>Тверской</t>
  </si>
  <si>
    <t>МЦСФ-1</t>
  </si>
  <si>
    <t>МЦСФ-2</t>
  </si>
  <si>
    <t>МЦСФ-3</t>
  </si>
  <si>
    <t>МЦСФ-4</t>
  </si>
  <si>
    <t>МЦСФ-5</t>
  </si>
  <si>
    <t>МЦСФ-6</t>
  </si>
  <si>
    <t>МЦСФ-7</t>
  </si>
  <si>
    <t>МЦСФ-8</t>
  </si>
  <si>
    <t>MSCF07412А1</t>
  </si>
  <si>
    <t>MSCF07414А1</t>
  </si>
  <si>
    <t>MSCF07414Б1</t>
  </si>
  <si>
    <t>MSCF05762А1</t>
  </si>
  <si>
    <t>MSCF05762Б1</t>
  </si>
  <si>
    <t>MSCF07933А1</t>
  </si>
  <si>
    <t>MSCF07933Б1</t>
  </si>
  <si>
    <t>MSCF07415А1</t>
  </si>
  <si>
    <t>55.757460, 37.658027</t>
  </si>
  <si>
    <t>55.761811, 37.620170</t>
  </si>
  <si>
    <t>55.751974, 37.583636</t>
  </si>
  <si>
    <t>55.761853, 37.618052</t>
  </si>
  <si>
    <t>55.771236, 37.620978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</si>
</sst>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7" fillId="0" borderId="0"/>
    <xf numFmtId="0" fontId="7" fillId="0" borderId="0"/>
    <xf numFmtId="3" fontId="2" fillId="0" borderId="0">
      <alignment horizontal="center"/>
    </xf>
    <xf numFmtId="3" fontId="2" fillId="0" borderId="0">
      <alignment horizontal="center"/>
    </xf>
  </cellStyleXfs>
  <cellXfs count="7">
    <xf numFmtId="0" fontId="0" fillId="0" borderId="0" xfId="0"/>
    <xf numFmtId="0" fontId="3" fillId="0" borderId="0" xfId="0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5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5A513E9C-18DE-7713-C040-A6F1D88E0F5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8" personId="{5A513E9C-18DE-7713-C040-A6F1D88E0F50}" id="{0090002D-001A-40ED-8F3A-00130076004E}" done="0">
    <text xml:space="preserve">Укажите ролик нужной длины, и стоимость пересчитается. Допустимые значения: 
10, 15, 20, 25, 30 сек.
</text>
  </threadedComment>
  <threadedComment ref="S8" personId="{5A513E9C-18DE-7713-C040-A6F1D88E0F50}" id="{00BE0065-0074-401C-B988-008500B800D9}" done="0">
    <text xml:space="preserve">Укажите нужный период, и стоимость пересчитается. Допустимые значения: 
7, 14, 21, 28 дней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55.771236,%2037.620978" TargetMode="External"/><Relationship Id="rId13" Type="http://schemas.openxmlformats.org/officeDocument/2006/relationships/hyperlink" Target="https://disk.yandex.com.am/i/SUTnXlp_dyasBg" TargetMode="External"/><Relationship Id="rId3" Type="http://schemas.openxmlformats.org/officeDocument/2006/relationships/hyperlink" Target="https://yandex.ru/maps/-/CHdKjPKw" TargetMode="External"/><Relationship Id="rId7" Type="http://schemas.openxmlformats.org/officeDocument/2006/relationships/hyperlink" Target="https://yandex.ru/maps/-/CHdKnFOO" TargetMode="External"/><Relationship Id="rId12" Type="http://schemas.openxmlformats.org/officeDocument/2006/relationships/hyperlink" Target="https://disk.yandex.com.am/i/zaC3GIetXVFnyw" TargetMode="External"/><Relationship Id="rId17" Type="http://schemas.openxmlformats.org/officeDocument/2006/relationships/printerSettings" Target="../printerSettings/printerSettings1.bin"/><Relationship Id="rId46" Type="http://schemas.microsoft.com/office/2017/10/relationships/threadedComment" Target="../threadedComments/threadedComment1.xml"/><Relationship Id="rId2" Type="http://schemas.openxmlformats.org/officeDocument/2006/relationships/hyperlink" Target="https://yandex.ru/maps/-/CHdKjPKw" TargetMode="External"/><Relationship Id="rId16" Type="http://schemas.openxmlformats.org/officeDocument/2006/relationships/hyperlink" Target="https://disk.yandex.com.am/i/mo369OIu-9-inA" TargetMode="External"/><Relationship Id="rId1" Type="http://schemas.openxmlformats.org/officeDocument/2006/relationships/hyperlink" Target="https://yandex.ru/maps/-/CHdKjR3a" TargetMode="External"/><Relationship Id="rId6" Type="http://schemas.openxmlformats.org/officeDocument/2006/relationships/hyperlink" Target="https://yandex.ru/maps/-/CHdKnFOO" TargetMode="External"/><Relationship Id="rId11" Type="http://schemas.openxmlformats.org/officeDocument/2006/relationships/hyperlink" Target="https://disk.yandex.com.am/i/hPg-VS0De5RXDg" TargetMode="External"/><Relationship Id="rId5" Type="http://schemas.openxmlformats.org/officeDocument/2006/relationships/hyperlink" Target="https://yandex.ru/maps/-/CHdKnM6E" TargetMode="External"/><Relationship Id="rId15" Type="http://schemas.openxmlformats.org/officeDocument/2006/relationships/hyperlink" Target="https://disk.yandex.com.am/i/1EZz1YTUmPNlHQ" TargetMode="External"/><Relationship Id="rId10" Type="http://schemas.openxmlformats.org/officeDocument/2006/relationships/hyperlink" Target="https://disk.yandex.com.am/i/GQpyyeNaqz7bmA" TargetMode="External"/><Relationship Id="rId4" Type="http://schemas.openxmlformats.org/officeDocument/2006/relationships/hyperlink" Target="https://yandex.ru/maps/-/CHdKnM6E" TargetMode="External"/><Relationship Id="rId9" Type="http://schemas.openxmlformats.org/officeDocument/2006/relationships/hyperlink" Target="https://disk.yandex.com.am/i/__oeYFicPgMvOw" TargetMode="External"/><Relationship Id="rId14" Type="http://schemas.openxmlformats.org/officeDocument/2006/relationships/hyperlink" Target="https://disk.yandex.com.am/i/eJfEiogKGBzE2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workbookViewId="0">
      <selection activeCell="D3" sqref="D3"/>
    </sheetView>
  </sheetViews>
  <sheetFormatPr defaultRowHeight="12.75" x14ac:dyDescent="0.2"/>
  <cols>
    <col min="1" max="1" width="18.42578125" style="1" customWidth="1"/>
    <col min="2" max="2" width="21.5703125" style="1" customWidth="1"/>
    <col min="3" max="4" width="20.28515625" style="1" customWidth="1"/>
    <col min="5" max="5" width="33.85546875" style="1" customWidth="1"/>
    <col min="6" max="6" width="12.85546875" style="1" customWidth="1"/>
    <col min="7" max="7" width="12.42578125" style="1" customWidth="1"/>
    <col min="8" max="8" width="15.7109375" style="1" customWidth="1"/>
    <col min="9" max="9" width="19.140625" style="1" customWidth="1"/>
    <col min="10" max="10" width="13.85546875" style="1" customWidth="1"/>
    <col min="11" max="11" width="19.140625" style="1" customWidth="1"/>
    <col min="12" max="12" width="11.7109375" style="1" customWidth="1"/>
    <col min="13" max="13" width="12.85546875" style="1" customWidth="1"/>
    <col min="14" max="14" width="13.5703125" style="1" customWidth="1"/>
    <col min="15" max="15" width="19.42578125" style="1" customWidth="1"/>
    <col min="16" max="16" width="20.140625" style="1" customWidth="1"/>
    <col min="17" max="17" width="18.140625" style="1" customWidth="1"/>
    <col min="18" max="18" width="20.7109375" style="1" customWidth="1"/>
    <col min="19" max="19" width="20.42578125" style="1" customWidth="1"/>
    <col min="20" max="20" width="23.42578125" style="1" customWidth="1"/>
    <col min="21" max="21" width="18.7109375" style="1" customWidth="1"/>
    <col min="22" max="22" width="23.28515625" style="1" customWidth="1"/>
    <col min="23" max="16384" width="9.140625" style="1"/>
  </cols>
  <sheetData>
    <row r="1" spans="1:22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10</v>
      </c>
      <c r="K1" s="3" t="s">
        <v>9</v>
      </c>
      <c r="L1" s="3" t="s">
        <v>11</v>
      </c>
      <c r="M1" s="3" t="s">
        <v>12</v>
      </c>
      <c r="N1" s="3" t="s">
        <v>29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</row>
    <row r="2" spans="1:22" ht="25.5" x14ac:dyDescent="0.2">
      <c r="A2" s="4" t="s">
        <v>21</v>
      </c>
      <c r="B2" s="4" t="s">
        <v>31</v>
      </c>
      <c r="C2" s="4" t="s">
        <v>30</v>
      </c>
      <c r="D2" s="4" t="s">
        <v>26</v>
      </c>
      <c r="E2" s="4" t="s">
        <v>32</v>
      </c>
      <c r="F2" s="5" t="s">
        <v>5</v>
      </c>
      <c r="G2" s="5" t="s">
        <v>6</v>
      </c>
      <c r="H2" s="6" t="s">
        <v>22</v>
      </c>
      <c r="I2" s="4" t="s">
        <v>23</v>
      </c>
      <c r="J2" s="4" t="s">
        <v>47</v>
      </c>
      <c r="K2" s="4" t="s">
        <v>39</v>
      </c>
      <c r="L2" s="4" t="s">
        <v>24</v>
      </c>
      <c r="M2" s="4" t="s">
        <v>25</v>
      </c>
      <c r="N2" s="4">
        <v>60</v>
      </c>
      <c r="O2" s="4">
        <v>10</v>
      </c>
      <c r="P2" s="4">
        <v>36</v>
      </c>
      <c r="Q2" s="4">
        <v>24</v>
      </c>
      <c r="R2" s="4">
        <f>P2*Q2</f>
        <v>864</v>
      </c>
      <c r="S2" s="4">
        <v>7</v>
      </c>
      <c r="T2" s="4">
        <f>S2*R2</f>
        <v>6048</v>
      </c>
      <c r="U2" s="2">
        <f>0.65*T2*O2</f>
        <v>39312</v>
      </c>
      <c r="V2" s="4" t="s">
        <v>55</v>
      </c>
    </row>
    <row r="3" spans="1:22" ht="25.5" x14ac:dyDescent="0.2">
      <c r="A3" s="4" t="s">
        <v>21</v>
      </c>
      <c r="B3" s="4" t="s">
        <v>31</v>
      </c>
      <c r="C3" s="4" t="s">
        <v>30</v>
      </c>
      <c r="D3" s="4" t="s">
        <v>28</v>
      </c>
      <c r="E3" s="4" t="s">
        <v>33</v>
      </c>
      <c r="F3" s="5" t="s">
        <v>5</v>
      </c>
      <c r="G3" s="5" t="s">
        <v>6</v>
      </c>
      <c r="H3" s="6" t="s">
        <v>22</v>
      </c>
      <c r="I3" s="4" t="s">
        <v>23</v>
      </c>
      <c r="J3" s="4" t="s">
        <v>48</v>
      </c>
      <c r="K3" s="4" t="s">
        <v>40</v>
      </c>
      <c r="L3" s="4" t="s">
        <v>24</v>
      </c>
      <c r="M3" s="4" t="s">
        <v>25</v>
      </c>
      <c r="N3" s="4">
        <v>60</v>
      </c>
      <c r="O3" s="4">
        <v>10</v>
      </c>
      <c r="P3" s="4">
        <v>36</v>
      </c>
      <c r="Q3" s="4">
        <v>24</v>
      </c>
      <c r="R3" s="4">
        <f t="shared" ref="R3:R9" si="0">P3*Q3</f>
        <v>864</v>
      </c>
      <c r="S3" s="4">
        <v>7</v>
      </c>
      <c r="T3" s="4">
        <f t="shared" ref="T3:T9" si="1">S3*R3</f>
        <v>6048</v>
      </c>
      <c r="U3" s="2">
        <f>0.7*T3*O3</f>
        <v>42335.999999999993</v>
      </c>
      <c r="V3" s="4" t="s">
        <v>56</v>
      </c>
    </row>
    <row r="4" spans="1:22" ht="25.5" x14ac:dyDescent="0.2">
      <c r="A4" s="4" t="s">
        <v>21</v>
      </c>
      <c r="B4" s="4" t="s">
        <v>31</v>
      </c>
      <c r="C4" s="4" t="s">
        <v>30</v>
      </c>
      <c r="D4" s="4" t="s">
        <v>28</v>
      </c>
      <c r="E4" s="4" t="s">
        <v>33</v>
      </c>
      <c r="F4" s="5" t="s">
        <v>5</v>
      </c>
      <c r="G4" s="5" t="s">
        <v>6</v>
      </c>
      <c r="H4" s="6" t="s">
        <v>22</v>
      </c>
      <c r="I4" s="4" t="s">
        <v>23</v>
      </c>
      <c r="J4" s="4" t="s">
        <v>49</v>
      </c>
      <c r="K4" s="4" t="s">
        <v>41</v>
      </c>
      <c r="L4" s="4" t="s">
        <v>24</v>
      </c>
      <c r="M4" s="4" t="s">
        <v>27</v>
      </c>
      <c r="N4" s="4">
        <v>60</v>
      </c>
      <c r="O4" s="4">
        <v>10</v>
      </c>
      <c r="P4" s="4">
        <v>36</v>
      </c>
      <c r="Q4" s="4">
        <v>24</v>
      </c>
      <c r="R4" s="4">
        <f t="shared" si="0"/>
        <v>864</v>
      </c>
      <c r="S4" s="4">
        <v>7</v>
      </c>
      <c r="T4" s="4">
        <f t="shared" si="1"/>
        <v>6048</v>
      </c>
      <c r="U4" s="2">
        <f>0.65*T4*O4</f>
        <v>39312</v>
      </c>
      <c r="V4" s="4" t="s">
        <v>56</v>
      </c>
    </row>
    <row r="5" spans="1:22" ht="25.5" x14ac:dyDescent="0.2">
      <c r="A5" s="4" t="s">
        <v>21</v>
      </c>
      <c r="B5" s="4" t="s">
        <v>31</v>
      </c>
      <c r="C5" s="4" t="s">
        <v>30</v>
      </c>
      <c r="D5" s="4" t="s">
        <v>37</v>
      </c>
      <c r="E5" s="4" t="s">
        <v>34</v>
      </c>
      <c r="F5" s="5" t="s">
        <v>5</v>
      </c>
      <c r="G5" s="5" t="s">
        <v>6</v>
      </c>
      <c r="H5" s="6" t="s">
        <v>22</v>
      </c>
      <c r="I5" s="4" t="s">
        <v>23</v>
      </c>
      <c r="J5" s="4" t="s">
        <v>50</v>
      </c>
      <c r="K5" s="4" t="s">
        <v>42</v>
      </c>
      <c r="L5" s="4" t="s">
        <v>24</v>
      </c>
      <c r="M5" s="4" t="s">
        <v>25</v>
      </c>
      <c r="N5" s="4">
        <v>60</v>
      </c>
      <c r="O5" s="4">
        <v>10</v>
      </c>
      <c r="P5" s="4">
        <v>36</v>
      </c>
      <c r="Q5" s="4">
        <v>24</v>
      </c>
      <c r="R5" s="4">
        <f t="shared" si="0"/>
        <v>864</v>
      </c>
      <c r="S5" s="4">
        <v>7</v>
      </c>
      <c r="T5" s="4">
        <f t="shared" si="1"/>
        <v>6048</v>
      </c>
      <c r="U5" s="2">
        <f>0.65*T5*O5</f>
        <v>39312</v>
      </c>
      <c r="V5" s="4" t="s">
        <v>57</v>
      </c>
    </row>
    <row r="6" spans="1:22" ht="25.5" x14ac:dyDescent="0.2">
      <c r="A6" s="4" t="s">
        <v>21</v>
      </c>
      <c r="B6" s="4" t="s">
        <v>31</v>
      </c>
      <c r="C6" s="4" t="s">
        <v>30</v>
      </c>
      <c r="D6" s="4" t="s">
        <v>37</v>
      </c>
      <c r="E6" s="4" t="s">
        <v>34</v>
      </c>
      <c r="F6" s="5" t="s">
        <v>5</v>
      </c>
      <c r="G6" s="5" t="s">
        <v>6</v>
      </c>
      <c r="H6" s="6" t="s">
        <v>22</v>
      </c>
      <c r="I6" s="4" t="s">
        <v>23</v>
      </c>
      <c r="J6" s="4" t="s">
        <v>51</v>
      </c>
      <c r="K6" s="4" t="s">
        <v>43</v>
      </c>
      <c r="L6" s="4" t="s">
        <v>24</v>
      </c>
      <c r="M6" s="4" t="s">
        <v>27</v>
      </c>
      <c r="N6" s="4">
        <v>60</v>
      </c>
      <c r="O6" s="4">
        <v>10</v>
      </c>
      <c r="P6" s="4">
        <v>36</v>
      </c>
      <c r="Q6" s="4">
        <v>24</v>
      </c>
      <c r="R6" s="4">
        <f t="shared" si="0"/>
        <v>864</v>
      </c>
      <c r="S6" s="4">
        <v>7</v>
      </c>
      <c r="T6" s="4">
        <f t="shared" si="1"/>
        <v>6048</v>
      </c>
      <c r="U6" s="2">
        <f>0.65*T6*O6</f>
        <v>39312</v>
      </c>
      <c r="V6" s="4" t="s">
        <v>57</v>
      </c>
    </row>
    <row r="7" spans="1:22" ht="38.25" x14ac:dyDescent="0.2">
      <c r="A7" s="4" t="s">
        <v>21</v>
      </c>
      <c r="B7" s="4" t="s">
        <v>31</v>
      </c>
      <c r="C7" s="4" t="s">
        <v>30</v>
      </c>
      <c r="D7" s="4" t="s">
        <v>38</v>
      </c>
      <c r="E7" s="4" t="s">
        <v>35</v>
      </c>
      <c r="F7" s="5" t="s">
        <v>5</v>
      </c>
      <c r="G7" s="5" t="s">
        <v>6</v>
      </c>
      <c r="H7" s="6" t="s">
        <v>22</v>
      </c>
      <c r="I7" s="4" t="s">
        <v>23</v>
      </c>
      <c r="J7" s="4" t="s">
        <v>52</v>
      </c>
      <c r="K7" s="4" t="s">
        <v>44</v>
      </c>
      <c r="L7" s="4" t="s">
        <v>24</v>
      </c>
      <c r="M7" s="4" t="s">
        <v>25</v>
      </c>
      <c r="N7" s="4">
        <v>60</v>
      </c>
      <c r="O7" s="4">
        <v>10</v>
      </c>
      <c r="P7" s="4">
        <v>36</v>
      </c>
      <c r="Q7" s="4">
        <v>24</v>
      </c>
      <c r="R7" s="4">
        <f t="shared" si="0"/>
        <v>864</v>
      </c>
      <c r="S7" s="4">
        <v>7</v>
      </c>
      <c r="T7" s="4">
        <f t="shared" si="1"/>
        <v>6048</v>
      </c>
      <c r="U7" s="2">
        <f>0.7*T7*O7</f>
        <v>42335.999999999993</v>
      </c>
      <c r="V7" s="4" t="s">
        <v>58</v>
      </c>
    </row>
    <row r="8" spans="1:22" ht="38.25" x14ac:dyDescent="0.2">
      <c r="A8" s="4" t="s">
        <v>21</v>
      </c>
      <c r="B8" s="4" t="s">
        <v>31</v>
      </c>
      <c r="C8" s="4" t="s">
        <v>30</v>
      </c>
      <c r="D8" s="4" t="s">
        <v>38</v>
      </c>
      <c r="E8" s="4" t="s">
        <v>35</v>
      </c>
      <c r="F8" s="5" t="s">
        <v>5</v>
      </c>
      <c r="G8" s="5" t="s">
        <v>6</v>
      </c>
      <c r="H8" s="6" t="s">
        <v>22</v>
      </c>
      <c r="I8" s="4" t="s">
        <v>23</v>
      </c>
      <c r="J8" s="4" t="s">
        <v>53</v>
      </c>
      <c r="K8" s="4" t="s">
        <v>45</v>
      </c>
      <c r="L8" s="4" t="s">
        <v>24</v>
      </c>
      <c r="M8" s="4" t="s">
        <v>27</v>
      </c>
      <c r="N8" s="4">
        <v>60</v>
      </c>
      <c r="O8" s="4">
        <v>10</v>
      </c>
      <c r="P8" s="4">
        <v>36</v>
      </c>
      <c r="Q8" s="4">
        <v>24</v>
      </c>
      <c r="R8" s="4">
        <f t="shared" si="0"/>
        <v>864</v>
      </c>
      <c r="S8" s="4">
        <v>7</v>
      </c>
      <c r="T8" s="4">
        <f t="shared" si="1"/>
        <v>6048</v>
      </c>
      <c r="U8" s="2">
        <f>0.65*T8*O8</f>
        <v>39312</v>
      </c>
      <c r="V8" s="4" t="s">
        <v>58</v>
      </c>
    </row>
    <row r="9" spans="1:22" ht="38.25" x14ac:dyDescent="0.2">
      <c r="A9" s="4" t="s">
        <v>21</v>
      </c>
      <c r="B9" s="4" t="s">
        <v>31</v>
      </c>
      <c r="C9" s="4" t="s">
        <v>30</v>
      </c>
      <c r="D9" s="4" t="s">
        <v>38</v>
      </c>
      <c r="E9" s="4" t="s">
        <v>36</v>
      </c>
      <c r="F9" s="5" t="s">
        <v>5</v>
      </c>
      <c r="G9" s="5" t="s">
        <v>6</v>
      </c>
      <c r="H9" s="6" t="s">
        <v>22</v>
      </c>
      <c r="I9" s="4" t="s">
        <v>23</v>
      </c>
      <c r="J9" s="4" t="s">
        <v>54</v>
      </c>
      <c r="K9" s="4" t="s">
        <v>46</v>
      </c>
      <c r="L9" s="4" t="s">
        <v>24</v>
      </c>
      <c r="M9" s="4" t="s">
        <v>25</v>
      </c>
      <c r="N9" s="4">
        <v>60</v>
      </c>
      <c r="O9" s="4">
        <v>10</v>
      </c>
      <c r="P9" s="4">
        <v>36</v>
      </c>
      <c r="Q9" s="4">
        <v>24</v>
      </c>
      <c r="R9" s="4">
        <f t="shared" si="0"/>
        <v>864</v>
      </c>
      <c r="S9" s="4">
        <v>7</v>
      </c>
      <c r="T9" s="4">
        <f t="shared" si="1"/>
        <v>6048</v>
      </c>
      <c r="U9" s="2">
        <f>0.7*T9*O9</f>
        <v>42335.999999999993</v>
      </c>
      <c r="V9" s="4" t="s">
        <v>59</v>
      </c>
    </row>
  </sheetData>
  <autoFilter ref="A1:V2"/>
  <phoneticPr fontId="8" type="noConversion"/>
  <hyperlinks>
    <hyperlink ref="G2" r:id="rId1"/>
    <hyperlink ref="G3" r:id="rId2"/>
    <hyperlink ref="G4" r:id="rId3"/>
    <hyperlink ref="G5" r:id="rId4"/>
    <hyperlink ref="G6" r:id="rId5"/>
    <hyperlink ref="G7" r:id="rId6"/>
    <hyperlink ref="G8" r:id="rId7"/>
    <hyperlink ref="G9" r:id="rId8"/>
    <hyperlink ref="F2" r:id="rId9"/>
    <hyperlink ref="F3" r:id="rId10"/>
    <hyperlink ref="F4" r:id="rId11"/>
    <hyperlink ref="F5" r:id="rId12"/>
    <hyperlink ref="F6" r:id="rId13"/>
    <hyperlink ref="F7" r:id="rId14"/>
    <hyperlink ref="F8" r:id="rId15"/>
    <hyperlink ref="F9" r:id="rId16"/>
  </hyperlinks>
  <pageMargins left="0.7" right="0.7" top="0.75" bottom="0.75" header="0.3" footer="0.3"/>
  <pageSetup paperSize="9" orientation="portrait" r:id="rId17"/>
  <ignoredErrors>
    <ignoredError sqref="U7 U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2015-06-05T18:19:34Z</dcterms:created>
  <dcterms:modified xsi:type="dcterms:W3CDTF">2025-11-30T20:45:55Z</dcterms:modified>
</cp:coreProperties>
</file>